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-CDMX\Desktop\TRABAJADOS_COPIAR_DISCO\2024_T2\xviia_2024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62913"/>
</workbook>
</file>

<file path=xl/calcChain.xml><?xml version="1.0" encoding="utf-8"?>
<calcChain xmlns="http://schemas.openxmlformats.org/spreadsheetml/2006/main">
  <c r="M63" i="1" l="1"/>
  <c r="M62" i="1"/>
  <c r="M61" i="1"/>
  <c r="M60" i="1"/>
  <c r="M59" i="1"/>
  <c r="M58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27" i="1"/>
  <c r="M24" i="1"/>
  <c r="M32" i="1"/>
  <c r="M31" i="1"/>
  <c r="M30" i="1"/>
  <c r="M29" i="1"/>
  <c r="M28" i="1"/>
  <c r="M26" i="1"/>
  <c r="M25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57" i="1"/>
</calcChain>
</file>

<file path=xl/sharedStrings.xml><?xml version="1.0" encoding="utf-8"?>
<sst xmlns="http://schemas.openxmlformats.org/spreadsheetml/2006/main" count="1424" uniqueCount="707">
  <si>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</si>
  <si>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</si>
  <si>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</si>
  <si>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</si>
  <si>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</si>
  <si>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</si>
  <si>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</si>
  <si>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</si>
  <si>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</si>
  <si>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</si>
  <si>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</si>
  <si>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</si>
  <si>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</si>
  <si>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</si>
  <si>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</si>
  <si>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</si>
  <si>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</si>
  <si>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</si>
  <si>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</si>
  <si>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</si>
  <si>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</si>
  <si>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</si>
  <si>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</si>
  <si>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</si>
  <si>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</si>
  <si>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</si>
  <si>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</si>
  <si>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</si>
  <si>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</si>
  <si>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</si>
  <si>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</si>
  <si>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</si>
  <si>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</si>
  <si>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</si>
  <si>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</si>
  <si>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</si>
  <si>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</si>
  <si>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</si>
  <si>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</si>
  <si>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</si>
  <si>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</si>
  <si>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</si>
  <si>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</si>
  <si>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</si>
  <si>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</si>
  <si>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</si>
  <si>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</si>
  <si>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</si>
  <si>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</si>
  <si>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</si>
  <si>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</si>
  <si>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</si>
  <si>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</si>
  <si>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</si>
  <si>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</si>
  <si>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</si>
  <si>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</si>
  <si>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</si>
  <si>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</si>
  <si>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</si>
  <si>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</si>
  <si>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</si>
  <si>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</si>
  <si>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</si>
  <si>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</si>
  <si>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</si>
  <si>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</si>
  <si>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</si>
  <si>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</si>
  <si>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</si>
  <si>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</si>
  <si>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</si>
  <si>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</si>
  <si>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</si>
  <si>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</si>
  <si>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</si>
  <si>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</si>
  <si>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</si>
  <si>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</si>
  <si>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</si>
  <si>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</si>
  <si>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https://transparencia.finanzas.cdmx.gob.mx/repositorio/public/upload/repositorio/DGAyF/2024/scp/fracc_XVII/Fr17_2024_sanciones.pdf</t>
  </si>
  <si>
    <t>Subdirección de Control de Personal de la Dirección de Administración de Capital Humano en la Dirección General de Administración y Finanzas</t>
  </si>
  <si>
    <t>DIRECTOR (A) GENERAL "C"</t>
  </si>
  <si>
    <t>DIRECCION GENERAL DE ADMINISTRACION DE PERSONAL Y DESARROLLO ADMINISTRATIVO</t>
  </si>
  <si>
    <t>SUBDIRECTOR (A) "A"</t>
  </si>
  <si>
    <t>SUBDIRECCION DE REVISION DE CONVENIOS Y NORMATIVIDAD LABORAL</t>
  </si>
  <si>
    <t>JEFE (A) DE UNIDAD DEPARTAMENTAL "A"</t>
  </si>
  <si>
    <t>JEFATURA DE UNIDAD DEPARTAMENTAL DE NORMATIVIDAD LABORAL</t>
  </si>
  <si>
    <t>COORDINADOR (A) "B"</t>
  </si>
  <si>
    <t>COORDINACION DE APOYO, SEGUIMIENTO Y CONTROL INSTITUCIONAL</t>
  </si>
  <si>
    <t>DIRECTOR (A) EJECUTIVO (A) "D"</t>
  </si>
  <si>
    <t>DIRECCION EJECUTIVA DE ADMINISTRACION DE PERSONAL</t>
  </si>
  <si>
    <t>DIRECTOR (A) "C"</t>
  </si>
  <si>
    <t>DIRECCION DE ADMINISTRACION DE NOMINA</t>
  </si>
  <si>
    <t>COORDINACION DE ANALISIS Y PROCESOS DE NOMINA</t>
  </si>
  <si>
    <t>JEFATURA DE UNIDAD DEPARTAMENTAL DE ANALISIS DE INFORMACION DE NOMINA</t>
  </si>
  <si>
    <t>JEFATURA DE UNIDAD DEPARTAMENTAL DE PROCESOS DE NOMINA</t>
  </si>
  <si>
    <t>COORDINADOR (A) B1</t>
  </si>
  <si>
    <t>COORDINACION DE ATENCION INTEGRAL DE OBLIGACIONES</t>
  </si>
  <si>
    <t>SUBDIRECCION DE CUMPLIMIENTO DE OBLIGACIONES FISCALES</t>
  </si>
  <si>
    <t>JEFATURA DE UNIDAD DEPARTAMENTAL DE CONTROL DE IMPUESTOS LOCALES Y FEDERALES</t>
  </si>
  <si>
    <t>JEFATURA DE UNIDAD DEPARTAMENTAL DE CONTROL DE OBLIGACIONES DE SEGURIDAD SOCIAL</t>
  </si>
  <si>
    <t>DIRECCION DE NORMATIVIDAD, PLANEACION Y PREVISION SOCIAL</t>
  </si>
  <si>
    <t>SUBDIRECCION DE COMPENSACIONES Y BENEFICIOS</t>
  </si>
  <si>
    <t>JEFATURA DE UNIDAD DEPARTAMENTAL DE SISTEMAS DE PREVISION DE CAPITAL HUMANO</t>
  </si>
  <si>
    <t>JEFATURA DE UNIDAD DEPARTAMENTAL DE PRESTACIONES Y COMPENSACIONES</t>
  </si>
  <si>
    <t>SUBDIRECCION DE NORMATIVIDAD, TABULADORES Y ESTRUCTURAS OCUPACIONALES</t>
  </si>
  <si>
    <t>JEFATURA DE UNIDAD DEPARTAMENTAL DE ADMINISTRACION DE PLANTILLAS Y ADSCRIPCIONES DEL CAPITAL HUMANO</t>
  </si>
  <si>
    <t>JEFATURA DE UNIDAD DEPARTAMENTAL DE POLITICA SALARIAL Y CONTROL DE PUESTOS</t>
  </si>
  <si>
    <t>DIRECTOR (A) EJECUTIVO (A) "C"</t>
  </si>
  <si>
    <t>DIRECCION EJECUTIVA DE DESARROLLO DE PERSONAL Y DERECHOS HUMANOS</t>
  </si>
  <si>
    <t>SUBDIRECCION DE DERECHOS HUMANOS Y DERECHO A UNA VIDA LIBRE DE VIOLENCIA</t>
  </si>
  <si>
    <t>COORDINACION DE DESARROLLO LABORAL Y FORMACION CONTINUA</t>
  </si>
  <si>
    <t>SUBDIRECCION DE EDUCACION ABIERTA, SERVICIO SOCIAL Y PRACTICAS PROFESIONALES</t>
  </si>
  <si>
    <t>SUBDIRECCION DE FORMACION CONTINUA Y DESARROLLO LABORAL</t>
  </si>
  <si>
    <t>JEFATURA DE UNIDAD DEPARTAMENTAL DE FORMACION CONTINUA Y EDUCACION A DISTANCIA</t>
  </si>
  <si>
    <t>JEFATURA DE UNIDAD DEPARTAMENTAL DE DESARROLLO LABORAL</t>
  </si>
  <si>
    <t>SUBDIRECCION DE TELETRABAJO Y SERVICIOS EDUCATIVOS</t>
  </si>
  <si>
    <t>JEFATURA DE UNIDAD DEPARTAMENTAL DE SERVICIOS EDUCATIVOS</t>
  </si>
  <si>
    <t>DIRECTOR (A) EJECUTIVO (A) "B"</t>
  </si>
  <si>
    <t>DIRECCION DE EVALUACION Y REGISTRO OCUPACIONAL</t>
  </si>
  <si>
    <t>SUBDIRECCION DE CONTROL DE INGRESOS Y SEGUIMIENTO A EVALUADOS</t>
  </si>
  <si>
    <t>JEFATURA DE UNIDAD DEPARTAMENTAL DE VERIFICACION DE PERFILES</t>
  </si>
  <si>
    <t>JEFATURA DE UNIDAD DEPARTAMENTAL DE CAPACITACION Y SEGUIMIENTO</t>
  </si>
  <si>
    <t>SUBDIRECCION DE EVALUACION</t>
  </si>
  <si>
    <t>JEFATURA DE UNIDAD DEPARTAMENTAL DE INTEGRACION Y CONTROL DOCUMENTAL</t>
  </si>
  <si>
    <t>JEFATURA DE UNIDAD DEPARTAMENTAL DE EVALUACION PSICOLOGICA</t>
  </si>
  <si>
    <t>DIRECCION EJECUTIVA DE POLITICA Y RELACIONES LABORALES</t>
  </si>
  <si>
    <t>JEFATURA DE UNIDAD DEPARTAMENTAL DE ANALISIS PRESUPUESTAL EN MATERIA DE PRESTACIONES</t>
  </si>
  <si>
    <t>DIRECCION DE ATENCION Y CONTROL DE ASUNTOS LABORALES</t>
  </si>
  <si>
    <t>JEFATURA DE UNIDAD DEPARTAMENTAL DE CONFLICTOS LABORALES Y CONDICIONES GENERALES DE TRABAJO</t>
  </si>
  <si>
    <t>JEFATURA DE UNIDAD DEPARTAMENTAL DE DICTAMINACION LABORAL</t>
  </si>
  <si>
    <t>SUBDIRECCION DE SALUD Y SEGURIDAD LABORAL</t>
  </si>
  <si>
    <t>JEFATURA DE UNIDAD DEPARTAMENTAL DE MEDICINA LABORAL</t>
  </si>
  <si>
    <t>JEFATURA DE UNIDAD DEPARTAMENTAL DE RIESGOS Y SEGURIDAD LABORAL</t>
  </si>
  <si>
    <t>DIRECCION EJECUTIVA DE DICTAMINACION Y PROCEDIMIENTOS ORGANIZACIONALES</t>
  </si>
  <si>
    <t>JEFATURA DE UNIDAD DEPARTAMENTAL DE CONTROL DE GESTION DOCUMENTAL</t>
  </si>
  <si>
    <t>SUBDIRECCION DE APOYO TECNICO Y PROCESOS NORMATIVOS</t>
  </si>
  <si>
    <t>JEFATURA DE UNIDAD DEPARTAMENTAL DE DISEÑO ORGANIZACIONAL</t>
  </si>
  <si>
    <t>DIRECCION DE DESARROLLO ORGANIZACIONAL</t>
  </si>
  <si>
    <t>JEFATURA DE UNIDAD DEPARTAMENTAL DE CONTROL DE DICTAMINACION</t>
  </si>
  <si>
    <t>SUBDIRECCION DE DESARROLLO ORGANIZACIONAL "A"</t>
  </si>
  <si>
    <t>CONSULTOR DE PROCESOS "A"</t>
  </si>
  <si>
    <t>SUBDIRECCION DE DESARROLLO ORGANIZACIONAL "B"</t>
  </si>
  <si>
    <t>CONSULTOR DE PROCESOS "B"</t>
  </si>
  <si>
    <t>SUBDIRECCION DE DESARROLLO ORGANIZACIONAL "C"</t>
  </si>
  <si>
    <t>CONSULTOR DE PROCESOS "C"</t>
  </si>
  <si>
    <t>SERGIO ANTONIO</t>
  </si>
  <si>
    <t>LOPEZ</t>
  </si>
  <si>
    <t>MONTECINO</t>
  </si>
  <si>
    <t>MIRZA ICELA</t>
  </si>
  <si>
    <t>MOLINA</t>
  </si>
  <si>
    <t>YERENA</t>
  </si>
  <si>
    <t>JAVIER EDUARDO</t>
  </si>
  <si>
    <t>ANGUIANO</t>
  </si>
  <si>
    <t>ESPINO</t>
  </si>
  <si>
    <t>CARLOS EDGAR</t>
  </si>
  <si>
    <t>GUZMAN</t>
  </si>
  <si>
    <t>GARCIA</t>
  </si>
  <si>
    <t>JORGE ANTONIO</t>
  </si>
  <si>
    <t>REYNA</t>
  </si>
  <si>
    <t>JACOBO RAFAEL</t>
  </si>
  <si>
    <t>CRUZ</t>
  </si>
  <si>
    <t>PIÑA</t>
  </si>
  <si>
    <t>LETICIA</t>
  </si>
  <si>
    <t>GONZALEZ</t>
  </si>
  <si>
    <t>HERNANDEZ</t>
  </si>
  <si>
    <t>LAURA YERALDIN</t>
  </si>
  <si>
    <t>BADILLO</t>
  </si>
  <si>
    <t>GERARDO</t>
  </si>
  <si>
    <t>RAMIREZ</t>
  </si>
  <si>
    <t>PICHARDO</t>
  </si>
  <si>
    <t>OSCAR</t>
  </si>
  <si>
    <t>FIGUEROA</t>
  </si>
  <si>
    <t>LUCERO JAZMIN</t>
  </si>
  <si>
    <t>VALLADARES</t>
  </si>
  <si>
    <t>CERVANTES</t>
  </si>
  <si>
    <t>FERNANDO ULISES</t>
  </si>
  <si>
    <t>MORALES</t>
  </si>
  <si>
    <t>CASTRO</t>
  </si>
  <si>
    <t>MARCO ANTONIO</t>
  </si>
  <si>
    <t>DIAZ</t>
  </si>
  <si>
    <t>SOMERA</t>
  </si>
  <si>
    <t>PEDRO</t>
  </si>
  <si>
    <t>CASTILLO</t>
  </si>
  <si>
    <t>PORTER</t>
  </si>
  <si>
    <t>GEORGINA ESPERANZA</t>
  </si>
  <si>
    <t>MIGUEL</t>
  </si>
  <si>
    <t>VASQUEZ</t>
  </si>
  <si>
    <t>LORENA</t>
  </si>
  <si>
    <t>GARRIDO</t>
  </si>
  <si>
    <t>ARELY</t>
  </si>
  <si>
    <t>MOYAO</t>
  </si>
  <si>
    <t>BOTELLO</t>
  </si>
  <si>
    <t>GUSTAVO</t>
  </si>
  <si>
    <t>JIMENEZ</t>
  </si>
  <si>
    <t>RAUL ANTONIO</t>
  </si>
  <si>
    <t>MAYA</t>
  </si>
  <si>
    <t>TORRES</t>
  </si>
  <si>
    <t>LAURA LUZ</t>
  </si>
  <si>
    <t>ARCHUNDIA</t>
  </si>
  <si>
    <t>COLIN</t>
  </si>
  <si>
    <t>NATALIA MARINA</t>
  </si>
  <si>
    <t>DETTLER</t>
  </si>
  <si>
    <t>NULL</t>
  </si>
  <si>
    <t>GLORIA</t>
  </si>
  <si>
    <t>BELMONT</t>
  </si>
  <si>
    <t>GABRIELA</t>
  </si>
  <si>
    <t>LANZAGORTA</t>
  </si>
  <si>
    <t>BARBARA</t>
  </si>
  <si>
    <t>ATILANO</t>
  </si>
  <si>
    <t>LUNA</t>
  </si>
  <si>
    <t>CATALINA</t>
  </si>
  <si>
    <t>AGUILAR</t>
  </si>
  <si>
    <t>PEREZ</t>
  </si>
  <si>
    <t>KASSANDRA ALINE</t>
  </si>
  <si>
    <t>ABRIL IRAIZ</t>
  </si>
  <si>
    <t>LOZANO</t>
  </si>
  <si>
    <t>RODRIGUEZ</t>
  </si>
  <si>
    <t>ARACELI CECILIA</t>
  </si>
  <si>
    <t>VIDRIO</t>
  </si>
  <si>
    <t>LEON</t>
  </si>
  <si>
    <t>SANDRA</t>
  </si>
  <si>
    <t>PACHECO</t>
  </si>
  <si>
    <t>SEGOVIA</t>
  </si>
  <si>
    <t>GAMBOA</t>
  </si>
  <si>
    <t>BRENDA</t>
  </si>
  <si>
    <t>IBARRA</t>
  </si>
  <si>
    <t>CAZARES</t>
  </si>
  <si>
    <t>NAYELI BEATRIZ</t>
  </si>
  <si>
    <t>SEVILLA</t>
  </si>
  <si>
    <t>PALOMARES</t>
  </si>
  <si>
    <t>CESAR</t>
  </si>
  <si>
    <t>NAVA</t>
  </si>
  <si>
    <t>MARIA GUADALUPE</t>
  </si>
  <si>
    <t>VILLANUEVA</t>
  </si>
  <si>
    <t>CLAUDIA OLIMPIA</t>
  </si>
  <si>
    <t>MALDONADO</t>
  </si>
  <si>
    <t>AVILA</t>
  </si>
  <si>
    <t>ERIKA</t>
  </si>
  <si>
    <t>MONROY</t>
  </si>
  <si>
    <t>CANDO</t>
  </si>
  <si>
    <t>PERLA MARINA</t>
  </si>
  <si>
    <t>ALEXANDER</t>
  </si>
  <si>
    <t>ENRIQUEZ</t>
  </si>
  <si>
    <t>ERNESTO</t>
  </si>
  <si>
    <t>ESQUIVEL</t>
  </si>
  <si>
    <t>PIZAÑA</t>
  </si>
  <si>
    <t>LUIS ALONSO</t>
  </si>
  <si>
    <t>SOBERANIS</t>
  </si>
  <si>
    <t>ESCOBAR</t>
  </si>
  <si>
    <t>ARTURO GIOVANNI</t>
  </si>
  <si>
    <t>MEDEL</t>
  </si>
  <si>
    <t>JOSE LUIS</t>
  </si>
  <si>
    <t>ROSALES</t>
  </si>
  <si>
    <t>JONATHAN</t>
  </si>
  <si>
    <t>CALDERON</t>
  </si>
  <si>
    <t>BETANCOURT</t>
  </si>
  <si>
    <t>JOVANNY</t>
  </si>
  <si>
    <t>CORTES</t>
  </si>
  <si>
    <t>DANIELA</t>
  </si>
  <si>
    <t>RUBIO</t>
  </si>
  <si>
    <t>RAQUEL</t>
  </si>
  <si>
    <t>CHAMORRO</t>
  </si>
  <si>
    <t>DE LA ROSA</t>
  </si>
  <si>
    <t>MARIA NORMA</t>
  </si>
  <si>
    <t>QUINTANAR</t>
  </si>
  <si>
    <t>FLORIANO</t>
  </si>
  <si>
    <t>MARCOS NOE</t>
  </si>
  <si>
    <t>MUÑOZ</t>
  </si>
  <si>
    <t>ALMA ROSA</t>
  </si>
  <si>
    <t>MARTINEZ</t>
  </si>
  <si>
    <t>MELO</t>
  </si>
  <si>
    <t>ROBERTO</t>
  </si>
  <si>
    <t>JUAREZ</t>
  </si>
  <si>
    <t>DAVID ABRAHAM</t>
  </si>
  <si>
    <t>NAVARRO</t>
  </si>
  <si>
    <t>SEN</t>
  </si>
  <si>
    <t>MONICA</t>
  </si>
  <si>
    <t>SILLER</t>
  </si>
  <si>
    <t>SALGADO</t>
  </si>
  <si>
    <t>MARIA LILIA</t>
  </si>
  <si>
    <t>OLGUIN</t>
  </si>
  <si>
    <t>NORMA PATRICIA</t>
  </si>
  <si>
    <t>OMAR HIGINIO</t>
  </si>
  <si>
    <t>CONDE</t>
  </si>
  <si>
    <t>ACOSTA</t>
  </si>
  <si>
    <t>IVAN</t>
  </si>
  <si>
    <t>JACINTO</t>
  </si>
  <si>
    <t>MAYRA YANETH</t>
  </si>
  <si>
    <t>Ingeniero Comercial</t>
  </si>
  <si>
    <t>Derecho</t>
  </si>
  <si>
    <t>Contaduría Pública y Finanzas</t>
  </si>
  <si>
    <t>Informática Administrativa</t>
  </si>
  <si>
    <t>Ingenieria en Desarrollo de Software</t>
  </si>
  <si>
    <t>Ingenieria en Electrónica y de Comunicaciones</t>
  </si>
  <si>
    <t>Matemáticas Aplicadas y Computación</t>
  </si>
  <si>
    <t>Contador (a) Público (a)</t>
  </si>
  <si>
    <t>Contaduría Pública</t>
  </si>
  <si>
    <t>Administración</t>
  </si>
  <si>
    <t>Contaduría</t>
  </si>
  <si>
    <t>Relaciones Comerciales</t>
  </si>
  <si>
    <t>Administración de Empresas</t>
  </si>
  <si>
    <t>Administración Industrial</t>
  </si>
  <si>
    <t>Educación Músical</t>
  </si>
  <si>
    <t>Genero y Derecho</t>
  </si>
  <si>
    <t>Pedagogía</t>
  </si>
  <si>
    <t>Administración de Instituciones Educativas</t>
  </si>
  <si>
    <t>Psicología</t>
  </si>
  <si>
    <t>Educación Preescolar</t>
  </si>
  <si>
    <t>Ciencias de la Informatica</t>
  </si>
  <si>
    <t>Derecho Burocrático</t>
  </si>
  <si>
    <t>Programador (a) analista</t>
  </si>
  <si>
    <t>Ciencias de la Informática</t>
  </si>
  <si>
    <t>Ingenieria Textil en Acabados</t>
  </si>
  <si>
    <t>Contaduría Privada</t>
  </si>
  <si>
    <t>Diseño Gráfico</t>
  </si>
  <si>
    <t>Ingenieria en Sistemas Computacionales</t>
  </si>
  <si>
    <t>Enseñanza de la Lengua Inglesa</t>
  </si>
  <si>
    <t>https://transparencia.finanzas.cdmx.gob.mx/repositorio/public/upload/repositorio/DGAyF/2021/scp/fracc_XVII/lopez_montecinos_sergio_antonio_2021_T4.xlsx</t>
  </si>
  <si>
    <t>https://transparencia.finanzas.cdmx.gob.mx/repositorio/public/upload/repositorio/DGAyF/2023/scp/fracc_XVII_perfiles/dgapyda_19012167.pdf</t>
  </si>
  <si>
    <t>https://transparencia.finanzas.cdmx.gob.mx/repositorio/public/upload/repositorio/DGAyF/2021/scp/fracc_XVII/molina_yerena_mirza_icela_2021_T4.xlsx</t>
  </si>
  <si>
    <t>https://transparencia.finanzas.cdmx.gob.mx/repositorio/public/upload/repositorio/DGAyF/2023/scp/fracc_XVII_perfiles/dgapyda_19012802.pdf</t>
  </si>
  <si>
    <t>https://transparencia.finanzas.cdmx.gob.mx/repositorio/public/upload/repositorio/DGAyF/2023/scp/fracc_XVII/anguiano_espino_javier_eduardo_2023_T1.xlsx</t>
  </si>
  <si>
    <t>https://transparencia.finanzas.cdmx.gob.mx/repositorio/public/upload/repositorio/DGAyF/2023/scp/fracc_XVII_perfiles/dgapyda_19012804.pdf</t>
  </si>
  <si>
    <t>https://transparencia.finanzas.cdmx.gob.mx/repositorio/public/upload/repositorio/DGAyF/2024/scp/fracc_XVII/guzman_garcia_carlos_edgar_2024_T2.xlsx</t>
  </si>
  <si>
    <t>https://transparencia.finanzas.cdmx.gob.mx/repositorio/public/upload/repositorio/DGAyF/2023/scp/fracc_XVII_perfiles/dgapyda_19005293.pdf</t>
  </si>
  <si>
    <t>http://transparencia.finanzas.cdmx.gob.mx/repositorio/public/upload/repositorio/DGAyF/2020/scp/fracc_XVII/lopez_reyna_jorge_antonio_2020_T3.xlsx</t>
  </si>
  <si>
    <t>https://transparencia.finanzas.cdmx.gob.mx/repositorio/public/upload/repositorio/DGAyF/2023/scp/fracc_XVII_perfiles/dgapyda_19005297.pdf</t>
  </si>
  <si>
    <t>https://transparencia.finanzas.cdmx.gob.mx/repositorio/public/upload/repositorio/DGAyF/2023/scp/fracc_XVII/cruz_pina_jacobo_rafael_2023_T3.xlsx</t>
  </si>
  <si>
    <t>https://transparencia.finanzas.cdmx.gob.mx/repositorio/public/upload/repositorio/DGAyF/2023/scp/fracc_XVII_perfiles/dgapyda_19005299.pdf</t>
  </si>
  <si>
    <t>https://transparencia.finanzas.cdmx.gob.mx/repositorio/public/upload/repositorio/DGAyF/2024/scp/fracc_XVII/gonzalez_hernandez_leticia_2024_T2.xlsx</t>
  </si>
  <si>
    <t>https://transparencia.finanzas.cdmx.gob.mx/repositorio/public/upload/repositorio/DGAyF/2023/scp/fracc_XVII_perfiles/dgapyda_19012806.pdf</t>
  </si>
  <si>
    <t>https://transparencia.finanzas.cdmx.gob.mx/repositorio/public/upload/repositorio/DGAyF/2021/scp/fracc_XVII/badillo_garcia_laura_yeraldin_2021_T4.xlsx</t>
  </si>
  <si>
    <t>https://transparencia.finanzas.cdmx.gob.mx/repositorio/public/upload/repositorio/DGAyF/2023/scp/fracc_XVII_perfiles/dgapyda_19012807.pdf</t>
  </si>
  <si>
    <t>http://transparencia.finanzas.cdmx.gob.mx/repositorio/public/upload/repositorio/DGAyF/2020/scp/fracc_XVII/ramirez_pichardo_gerardo_2020_T3.xlsx</t>
  </si>
  <si>
    <t>https://transparencia.finanzas.cdmx.gob.mx/repositorio/public/upload/repositorio/DGAyF/2023/scp/fracc_XVII_perfiles/dgapyda_19005302.pdf</t>
  </si>
  <si>
    <t>https://transparencia.finanzas.cdmx.gob.mx/repositorio/public/upload/repositorio/DGAyF/2021/scp/fracc_XVII/figueroa_lopez_oscar_2021_T4.xlsx</t>
  </si>
  <si>
    <t>https://transparencia.finanzas.cdmx.gob.mx/repositorio/public/upload/repositorio/DGAyF/2023/scp/fracc_XVII_perfiles/dgapyda_19005306.pdf</t>
  </si>
  <si>
    <t>https://transparencia.finanzas.cdmx.gob.mx/repositorio/public/upload/repositorio/DGAyF/2021/scp/fracc_XVII/valladares_cervantes_lucero_jazmin_2021_T4.xlsx</t>
  </si>
  <si>
    <t>https://transparencia.finanzas.cdmx.gob.mx/repositorio/public/upload/repositorio/DGAyF/2023/scp/fracc_XVII_perfiles/dgapyda_19005308.pdf</t>
  </si>
  <si>
    <t>https://transparencia.finanzas.cdmx.gob.mx/repositorio/public/upload/repositorio/DGAyF/2024/scp/fracc_XVII/morales_castro_fernando_ulises_2024_T2.xlsx</t>
  </si>
  <si>
    <t>https://transparencia.finanzas.cdmx.gob.mx/repositorio/public/upload/repositorio/DGAyF/2023/scp/fracc_XVII_perfiles/dgapyda_19005309.pdf</t>
  </si>
  <si>
    <t>http://transparencia.finanzas.cdmx.gob.mx/repositorio/public/upload/repositorio/DGAyF/2021/scp/fracc_XVII/diaz_somera_marco_antonio_2021_T2.xlsx</t>
  </si>
  <si>
    <t>https://transparencia.finanzas.cdmx.gob.mx/repositorio/public/upload/repositorio/DGAyF/2023/scp/fracc_XVII_perfiles/dgapyda_19005310.pdf</t>
  </si>
  <si>
    <t>https://transparencia.finanzas.cdmx.gob.mx/repositorio/public/upload/repositorio/DGAyF/2022/scp/fracc_XVII/castillo_porter_pedro_2022_T2.xlsx</t>
  </si>
  <si>
    <t>https://transparencia.finanzas.cdmx.gob.mx/repositorio/public/upload/repositorio/DGAyF/2023/scp/fracc_XVII_perfiles/dgapyda_19005311.pdf</t>
  </si>
  <si>
    <t>https://transparencia.finanzas.cdmx.gob.mx/repositorio/public/upload/repositorio/DGAyF/2022/scp/fracc_XVII/miguel_vasquez_georgina_esperanza_2022_T2.xlsx</t>
  </si>
  <si>
    <t>https://transparencia.finanzas.cdmx.gob.mx/repositorio/public/upload/repositorio/DGAyF/2023/scp/fracc_XVII_perfiles/dgapyda_19005313.pdf</t>
  </si>
  <si>
    <t>https://transparencia.finanzas.cdmx.gob.mx/repositorio/public/upload/repositorio/DGAyF/2022/scp/fracc_XVII/lopez_garrido_lorena_2022_T2.xlsx</t>
  </si>
  <si>
    <t>https://transparencia.finanzas.cdmx.gob.mx/repositorio/public/upload/repositorio/DGAyF/2023/scp/fracc_XVII_perfiles/dgapyda_19005315.pdf</t>
  </si>
  <si>
    <t>https://transparencia.finanzas.cdmx.gob.mx/repositorio/public/upload/repositorio/DGAyF/2024/scp/fracc_XVII/moyao_botello_arely_2024_T2.xlsx</t>
  </si>
  <si>
    <t>https://transparencia.finanzas.cdmx.gob.mx/repositorio/public/upload/repositorio/DGAyF/2023/scp/fracc_XVII_perfiles/dgapyda_19005316.pdf</t>
  </si>
  <si>
    <t>https://transparencia.finanzas.cdmx.gob.mx/repositorio/public/upload/repositorio/DGAyF/2023/scp/fracc_XVII/garcia_jimenez_gustavo_2023_T3.xlsx</t>
  </si>
  <si>
    <t>https://transparencia.finanzas.cdmx.gob.mx/repositorio/public/upload/repositorio/DGAyF/2023/scp/fracc_XVII_perfiles/dgapyda_19005317.pdf</t>
  </si>
  <si>
    <t>http://transparencia.finanzas.cdmx.gob.mx/repositorio/public/upload/repositorio/DGAyF/2020/scp/fracc_XVII/maya_torres_raul_antonio_2020_T3.xlsx</t>
  </si>
  <si>
    <t>https://transparencia.finanzas.cdmx.gob.mx/repositorio/public/upload/repositorio/DGAyF/2023/scp/fracc_XVII_perfiles/dgapyda_19005319.pdf</t>
  </si>
  <si>
    <t>https://transparencia.finanzas.cdmx.gob.mx/repositorio/public/upload/repositorio/DGAyF/2022/scp/fracc_XVII/archundia_colin_laura_luz_2022_T3.xlsx</t>
  </si>
  <si>
    <t>https://transparencia.finanzas.cdmx.gob.mx/repositorio/public/upload/repositorio/DGAyF/2023/scp/fracc_XVII_perfiles/dgapyda_19005320.pdf</t>
  </si>
  <si>
    <t>https://transparencia.finanzas.cdmx.gob.mx/repositorio/public/upload/repositorio/DGAyF/2022/scp/fracc_XVII/dettler_natalia_marina_2022_T2.xlsx</t>
  </si>
  <si>
    <t>https://transparencia.finanzas.cdmx.gob.mx/repositorio/public/upload/repositorio/DGAyF/2023/scp/fracc_XVII_perfiles/dgapyda_19005323.pdf</t>
  </si>
  <si>
    <t>https://transparencia.finanzas.cdmx.gob.mx/repositorio/public/upload/repositorio/DGAyF/2022/scp/fracc_XVII/belmont_hernandez_gloria_2022_T1.xlsx</t>
  </si>
  <si>
    <t>https://transparencia.finanzas.cdmx.gob.mx/repositorio/public/upload/repositorio/DGAyF/2023/scp/fracc_XVII_perfiles/dgapyda_19012809.pdf</t>
  </si>
  <si>
    <t>https://transparencia.finanzas.cdmx.gob.mx/repositorio/public/upload/repositorio/DGAyF/2024/scp/fracc_XVII/lanzagorta_valladares_gabriela_2024_T2.xlsx</t>
  </si>
  <si>
    <t>https://transparencia.finanzas.cdmx.gob.mx/repositorio/public/upload/repositorio/DGAyF/2023/scp/fracc_XVII_perfiles/dgapyda_19005328.pdf</t>
  </si>
  <si>
    <t>https://transparencia.finanzas.cdmx.gob.mx/repositorio/public/upload/repositorio/DGAyF/2023/scp/fracc_XVII/atilano_luna_barbara_2023_T4.xlsx</t>
  </si>
  <si>
    <t>https://transparencia.finanzas.cdmx.gob.mx/repositorio/public/upload/repositorio/DGAyF/2023/scp/fracc_XVII_perfiles/dgapyda_19005324.pdf</t>
  </si>
  <si>
    <t>https://transparencia.finanzas.cdmx.gob.mx/repositorio/public/upload/repositorio/DGAyF/2023/scp/fracc_XVII/aguilar_perez_catalina_2023_T3.xlsx</t>
  </si>
  <si>
    <t>https://transparencia.finanzas.cdmx.gob.mx/repositorio/public/upload/repositorio/DGAyF/2023/scp/fracc_XVII_perfiles/dgapyda_19005327.pdf</t>
  </si>
  <si>
    <t>https://transparencia.finanzas.cdmx.gob.mx/repositorio/public/upload/repositorio/DGAyF/2024/scp/fracc_XVII/ramirez_garcia_kassandra_2024_T1.xlsx</t>
  </si>
  <si>
    <t>https://transparencia.finanzas.cdmx.gob.mx/repositorio/public/upload/repositorio/DGAyF/2023/scp/fracc_XVII_perfiles/dgapyda_19005326.pdf</t>
  </si>
  <si>
    <t>https://transparencia.finanzas.cdmx.gob.mx/repositorio/public/upload/repositorio/DGAyF/2023/scp/fracc_XVII/lozano_rodriguez_abril_iraiz_2023_T2.xlsx</t>
  </si>
  <si>
    <t>https://transparencia.finanzas.cdmx.gob.mx/repositorio/public/upload/repositorio/DGAyF/2023/scp/fracc_XVII_perfiles/dgapyda_19005332.pdf</t>
  </si>
  <si>
    <t>https://transparencia.finanzas.cdmx.gob.mx/repositorio/public/upload/repositorio/DGAyF/2024/scp/fracc_XVII/vidrio_leon_araceli_cecilia_2024_T2.xlsx</t>
  </si>
  <si>
    <t>https://transparencia.finanzas.cdmx.gob.mx/repositorio/public/upload/repositorio/DGAyF/2023/scp/fracc_XVII_perfiles/dgapyda_19005331.pdf</t>
  </si>
  <si>
    <t>https://transparencia.finanzas.cdmx.gob.mx/repositorio/public/upload/repositorio/DGAyF/2022/scp/fracc_XVII/ramirez_pacheco_sandra_2022_T1.xlsx</t>
  </si>
  <si>
    <t>https://transparencia.finanzas.cdmx.gob.mx/repositorio/public/upload/repositorio/DGAyF/2023/scp/fracc_XVII_perfiles/dgapyda_19005330.pdf</t>
  </si>
  <si>
    <t>https://transparencia.finanzas.cdmx.gob.mx/repositorio/public/upload/repositorio/DGAyF/2024/scp/fracc_XVII/segovia_gamboa_sandra_2024_T1.xlsx</t>
  </si>
  <si>
    <t>https://transparencia.finanzas.cdmx.gob.mx/repositorio/public/upload/repositorio/DGAyF/2023/scp/fracc_XVII_perfiles/dgapyda_19005196.pdf</t>
  </si>
  <si>
    <t>https://transparencia.finanzas.cdmx.gob.mx/repositorio/public/upload/repositorio/DGAyF/2022/scp/fracc_XVII/ibarra_cazares_brenda_2022_T2.xlsx</t>
  </si>
  <si>
    <t>https://transparencia.finanzas.cdmx.gob.mx/repositorio/public/upload/repositorio/DGAyF/2023/scp/fracc_XVII_perfiles/dgapyda_19005329.pdf</t>
  </si>
  <si>
    <t>http://transparencia.finanzas.cdmx.gob.mx/repositorio/public/upload/repositorio/DGAyF/2019/scp/fracc_XVII/sevilla_palomares_nayeli_beatriz.xlsx</t>
  </si>
  <si>
    <t>https://transparencia.finanzas.cdmx.gob.mx/repositorio/public/upload/repositorio/DGAyF/2023/scp/fracc_XVII_perfiles/dgapyda_19005199.pdf</t>
  </si>
  <si>
    <t>https://transparencia.finanzas.cdmx.gob.mx/repositorio/public/upload/repositorio/DGAyF/2023/scp/fracc_XVII/aguilar_nava_cesar_2023_T2.xlsx</t>
  </si>
  <si>
    <t>https://transparencia.finanzas.cdmx.gob.mx/repositorio/public/upload/repositorio/DGAyF/2023/scp/fracc_XVII_perfiles/dgapyda_19005200.pdf</t>
  </si>
  <si>
    <t>http://transparencia.finanzas.cdmx.gob.mx/repositorio/public/upload/repositorio/DGAyF/2019/scp/fracc_XVII/villanueva_garcia_maria_guadalupe.xlsx</t>
  </si>
  <si>
    <t>https://transparencia.finanzas.cdmx.gob.mx/repositorio/public/upload/repositorio/DGAyF/2023/scp/fracc_XVII_perfiles/dgapyda_19005201.pdf</t>
  </si>
  <si>
    <t>http://transparencia.finanzas.cdmx.gob.mx/repositorio/public/upload/repositorio/DGAyF/2019/scp/fracc_XVII/maldonado_avila_claudia_olimpia.xlsx</t>
  </si>
  <si>
    <t>https://transparencia.finanzas.cdmx.gob.mx/repositorio/public/upload/repositorio/DGAyF/2023/scp/fracc_XVII_perfiles/dgapyda_19005202.pdf</t>
  </si>
  <si>
    <t>http://transparencia.finanzas.cdmx.gob.mx/repositorio/public/upload/repositorio/DGAyF/2020/scp/fracc_XVII/monroy_cando_erika_2020_1t.xlsx</t>
  </si>
  <si>
    <t>https://transparencia.finanzas.cdmx.gob.mx/repositorio/public/upload/repositorio/DGAyF/2023/scp/fracc_XVII_perfiles/dgapyda_19005203.pdf</t>
  </si>
  <si>
    <t>https://transparencia.finanzas.cdmx.gob.mx/repositorio/public/upload/repositorio/DGAyF/2021/scp/fracc_XVII/alexander_enriquez_perla_marina_2021_T4.xlsx</t>
  </si>
  <si>
    <t>https://transparencia.finanzas.cdmx.gob.mx/repositorio/public/upload/repositorio/DGAyF/2023/scp/fracc_XVII_perfiles/dgapyda_19005321.pdf</t>
  </si>
  <si>
    <t>https://transparencia.finanzas.cdmx.gob.mx/repositorio/public/upload/repositorio/DGAyF/2021/scp/fracc_XVII/esquivel_pinaza_ernesto_2021_T4.xlsx</t>
  </si>
  <si>
    <t>https://transparencia.finanzas.cdmx.gob.mx/repositorio/public/upload/repositorio/DGAyF/2023/scp/fracc_XVII_perfiles/dgapyda_19005343.pdf</t>
  </si>
  <si>
    <t>https://transparencia.finanzas.cdmx.gob.mx/repositorio/public/upload/repositorio/DGAyF/2021/scp/fracc_XVII/soberanis_escobar_luis_alfonso_2021_T4.xlsx</t>
  </si>
  <si>
    <t>https://transparencia.finanzas.cdmx.gob.mx/repositorio/public/upload/repositorio/DGAyF/2023/scp/fracc_XVII_perfiles/dgapyda_19005333.pdf</t>
  </si>
  <si>
    <t>https://transparencia.finanzas.cdmx.gob.mx/repositorio/public/upload/repositorio/DGAyF/2022/scp/fracc_XVII/medel_hernandez_arturo_giovanni_2022_T1.xlsx</t>
  </si>
  <si>
    <t>https://transparencia.finanzas.cdmx.gob.mx/repositorio/public/upload/repositorio/DGAyF/2023/scp/fracc_XVII_perfiles/dgapyda_19005337.pdf</t>
  </si>
  <si>
    <t>https://transparencia.finanzas.cdmx.gob.mx/repositorio/public/upload/repositorio/DGAyF/2024/scp/fracc_XVII/rosales_cruz_jose_luis_2024_T2.xlsx</t>
  </si>
  <si>
    <t>https://transparencia.finanzas.cdmx.gob.mx/repositorio/public/upload/repositorio/DGAyF/2023/scp/fracc_XVII_perfiles/dgapyda_19005344.pdf</t>
  </si>
  <si>
    <t>https://transparencia.finanzas.cdmx.gob.mx/repositorio/public/upload/repositorio/DGAyF/2023/scp/fracc_XVII/calderon_betancourt_jonathan_2023_T3.xlsx</t>
  </si>
  <si>
    <t>https://transparencia.finanzas.cdmx.gob.mx/repositorio/public/upload/repositorio/DGAyF/2023/scp/fracc_XVII_perfiles/dgapyda_19005339.pdf</t>
  </si>
  <si>
    <t>https://transparencia.finanzas.cdmx.gob.mx/repositorio/public/upload/repositorio/DGAyF/2022/scp/fracc_XVII/cortes_gonzalez_jovanny_2022_T1.xlsx</t>
  </si>
  <si>
    <t>https://transparencia.finanzas.cdmx.gob.mx/repositorio/public/upload/repositorio/DGAyF/2023/scp/fracc_XVII_perfiles/dgapyda_19005340.pdf</t>
  </si>
  <si>
    <t>https://transparencia.finanzas.cdmx.gob.mx/repositorio/public/upload/repositorio/DGAyF/2021/scp/fracc_XVII/hernandez_rubio_daniela_2021_T4.xlsx</t>
  </si>
  <si>
    <t>https://transparencia.finanzas.cdmx.gob.mx/repositorio/public/upload/repositorio/DGAyF/2023/scp/fracc_XVII_perfiles/dgapyda_19005341.pdf</t>
  </si>
  <si>
    <t>http://transparencia.finanzas.cdmx.gob.mx/repositorio/public/upload/repositorio/DGAyF/2021/scp/fracc_XVII/chamorro_de_la_rosa_raquel_2021_T2.xlsx</t>
  </si>
  <si>
    <t>https://transparencia.finanzas.cdmx.gob.mx/repositorio/public/upload/repositorio/DGAyF/2023/scp/fracc_XVII_perfiles/dgapyda_19005171.pdf</t>
  </si>
  <si>
    <t>http://transparencia.finanzas.cdmx.gob.mx/repositorio/public/upload/repositorio/DGAyF/2019/scp/fracc_XVII/quintanar_floriano_maria_norma.xlsx</t>
  </si>
  <si>
    <t>https://transparencia.finanzas.cdmx.gob.mx/repositorio/public/upload/repositorio/DGAyF/2023/scp/fracc_XVII_perfiles/dgapyda_19005173.pdf</t>
  </si>
  <si>
    <t>http://transparencia.finanzas.cdmx.gob.mx/repositorio/public/upload/repositorio/DGAyF/2020/scp/fracc_XVII/garcia_munoz_marco_noe_2020_1T.xlsx</t>
  </si>
  <si>
    <t>https://transparencia.finanzas.cdmx.gob.mx/repositorio/public/upload/repositorio/DGAyF/2023/scp/fracc_XVII_perfiles/dgapyda_19012203.pdf</t>
  </si>
  <si>
    <t>http://transparencia.finanzas.cdmx.gob.mx/repositorio/public/upload/repositorio/DGAyF/2020/scp/fracc_XVII/martinez_melo_alma_rosa_2020_1T.xlsx</t>
  </si>
  <si>
    <t>https://transparencia.finanzas.cdmx.gob.mx/repositorio/public/upload/repositorio/DGAyF/2023/scp/fracc_XVII_perfiles/dgapyda_19012205.pdf</t>
  </si>
  <si>
    <t>http://transparencia.finanzas.cdmx.gob.mx/repositorio/public/upload/repositorio/DGAyF/2019/scp/fracc_XVII/juarez_perez_roberto.xlsx</t>
  </si>
  <si>
    <t>https://transparencia.finanzas.cdmx.gob.mx/repositorio/public/upload/repositorio/DGAyF/2023/scp/fracc_XVII_perfiles/dgapyda_19005174.pdf</t>
  </si>
  <si>
    <t>http://transparencia.finanzas.cdmx.gob.mx/repositorio/public/upload/repositorio/DGAyF/2019/scp/fracc_XVII/navarro_son_david_abraham.xlsx</t>
  </si>
  <si>
    <t>https://transparencia.finanzas.cdmx.gob.mx/repositorio/public/upload/repositorio/DGAyF/2023/scp/fracc_XVII_perfiles/dgapyda_19005176.pdf</t>
  </si>
  <si>
    <t>https://transparencia.finanzas.cdmx.gob.mx/repositorio/public/upload/repositorio/DGAyF/2022/scp/fracc_XVII/siller_salgado_monica_2022_T1.xlsx</t>
  </si>
  <si>
    <t>https://transparencia.finanzas.cdmx.gob.mx/repositorio/public/upload/repositorio/DGAyF/2023/scp/fracc_XVII_perfiles/dgapyda_19005177.pdf</t>
  </si>
  <si>
    <t>http://transparencia.finanzas.cdmx.gob.mx/repositorio/public/upload/repositorio/DGAyF/2019/scp/fracc_XVII/torres_olguin_maria_lilia.xlsx</t>
  </si>
  <si>
    <t>https://transparencia.finanzas.cdmx.gob.mx/repositorio/public/upload/repositorio/DGAyF/2023/scp/fracc_XVII_perfiles/dgapyda_19005178.pdf</t>
  </si>
  <si>
    <t>http://transparencia.finanzas.cdmx.gob.mx/repositorio/public/upload/repositorio/DGAyF/2019/scp/fracc_XVII/gonzalez_martinez_norma_patricia.xlsx</t>
  </si>
  <si>
    <t>https://transparencia.finanzas.cdmx.gob.mx/repositorio/public/upload/repositorio/DGAyF/2023/scp/fracc_XVII_perfiles/dgapyda_19005180.pdf</t>
  </si>
  <si>
    <t>http://transparencia.finanzas.cdmx.gob.mx/repositorio/public/upload/repositorio/DGAyF/2021/scp/fracc_XVII/conde_acosta_omar_higinio_2021_T2.xlsx</t>
  </si>
  <si>
    <t>https://transparencia.finanzas.cdmx.gob.mx/repositorio/public/upload/repositorio/DGAyF/2023/scp/fracc_XVII_perfiles/dgapyda_19005181.pdf</t>
  </si>
  <si>
    <t>http://transparencia.finanzas.cdmx.gob.mx/repositorio/public/upload/repositorio/DGAyF/2021/scp/fracc_XVII/jacinto_cazarez_ivan_2021_T3.xlsx</t>
  </si>
  <si>
    <t>https://transparencia.finanzas.cdmx.gob.mx/repositorio/public/upload/repositorio/DGAyF/2023/scp/fracc_XVII_perfiles/dgapyda_19005183.pdf</t>
  </si>
  <si>
    <t>http://transparencia.finanzas.cdmx.gob.mx/repositorio/public/upload/repositorio/DGAyF/2019/scp/fracc_XVII/navarro_diaz_mayra_yaneth_2020_1T.xlsx</t>
  </si>
  <si>
    <t>https://transparencia.finanzas.cdmx.gob.mx/repositorio/public/upload/repositorio/DGAyF/2023/scp/fracc_XVII_perfiles/dgapyda_19005184.pdf</t>
  </si>
  <si>
    <t xml:space="preserve">ALCALDIA DE COYOACAN </t>
  </si>
  <si>
    <t>DIRECTOR (A) DE MODERNIZACION ADMINISTRATIIVA</t>
  </si>
  <si>
    <t>INGENIERO (A) COMERCIAL</t>
  </si>
  <si>
    <t xml:space="preserve">SISTEMA DE AGUAS DE LA CDMX </t>
  </si>
  <si>
    <t xml:space="preserve">DIRECTOR (A) GENERAL DE ADMINISTRACION </t>
  </si>
  <si>
    <t xml:space="preserve">SECRETARIA DE ADMINISTRACION Y FINANZAS DE LA CDMX </t>
  </si>
  <si>
    <t xml:space="preserve">DIRECTOR (A) GENERAL DE ADMINISTRACION DE PERSONAL </t>
  </si>
  <si>
    <t>CAMARA DE DIPUTADOS</t>
  </si>
  <si>
    <t>AUXILIAR LEGISLATIVO (A)</t>
  </si>
  <si>
    <t>DERECHO</t>
  </si>
  <si>
    <t xml:space="preserve">SECRETARIA DE INCLUSION Y BIENESTAR SOCIAL DE LA CDMX </t>
  </si>
  <si>
    <t>ASESOR (A) ESPECIALIZADO (A)</t>
  </si>
  <si>
    <t>COORDINADORA DEMOCRATICA DE LA CDMX, AC</t>
  </si>
  <si>
    <t xml:space="preserve">RESPONSABLE DEL EQUIPO TERRITORIAL </t>
  </si>
  <si>
    <t>ABOGADO (A)</t>
  </si>
  <si>
    <t xml:space="preserve">SECRETARIA DEL MEDIO AMBIENTE Y SISTEMA DE AGUAS DE LA CDMX </t>
  </si>
  <si>
    <t xml:space="preserve">P&amp;A CORPORATIVO JURIDICO </t>
  </si>
  <si>
    <t>NO ESPECIFICA</t>
  </si>
  <si>
    <t>DIRECCION GENERAL DE ADMINISTRACION DE PERSONAL</t>
  </si>
  <si>
    <t>DIRECCION DE SISTEMAS DE NOMINA</t>
  </si>
  <si>
    <t>CONTADURIA PUBLICA Y FINANZAS</t>
  </si>
  <si>
    <t xml:space="preserve">SECRETARIA DE SALUD </t>
  </si>
  <si>
    <t xml:space="preserve">SUBDIRECTOR (A) DE CONTROL DE PERSONAL </t>
  </si>
  <si>
    <t xml:space="preserve">JUD DE MOVIMIENTOS </t>
  </si>
  <si>
    <t>SUBDIRECTOR (A) DE DESARROLLO Y PROCESAMIENTO DE NOMINA</t>
  </si>
  <si>
    <t>INFORMATICA ADMINISTRATIVA</t>
  </si>
  <si>
    <t>JUD DE PROCESAMIENTO DE NOMINA</t>
  </si>
  <si>
    <t>EVENOON S.A DE C.V.</t>
  </si>
  <si>
    <t>PRODUCCION Y CONTROL DE CALIDAD</t>
  </si>
  <si>
    <t>VER NOTA ACLARATORIA EN LA COLUMNA NOTA</t>
  </si>
  <si>
    <t>SECRETARIA DE ADMINISTRACION Y FINANZAS CDMX</t>
  </si>
  <si>
    <t>JUD DE ADMINISTRACION DE BASE DE DATOS DE NOMINA</t>
  </si>
  <si>
    <t>INGENIERIA EN ELECTRONICA Y DE COMUNICACIONES</t>
  </si>
  <si>
    <t>OFICIALIA MAYOR GDF</t>
  </si>
  <si>
    <t>LIDER DE PROYECTO</t>
  </si>
  <si>
    <t>SOPORTE TECNICO</t>
  </si>
  <si>
    <t xml:space="preserve">DIRECCION GENERAL DE ADMINISTRACION DE PERSONAL </t>
  </si>
  <si>
    <t>MATEMATICAS APLICADAS Y COMPUTACION</t>
  </si>
  <si>
    <t>SUBSECRETARIA DE CAPITAL HUMANO Y ADMINISTRACION</t>
  </si>
  <si>
    <t>HONORARIOS ASIMILADOS A SALARIOS</t>
  </si>
  <si>
    <t>NO ESPECIFICA PERIODO</t>
  </si>
  <si>
    <t>SUBSECRETARIA DE ADMINISTRACION Y CAPITAL HUMANO</t>
  </si>
  <si>
    <t xml:space="preserve">COORDINADOR (A) EXPERTO (A) </t>
  </si>
  <si>
    <t>CONTADOR (A) PUBLICO (A)</t>
  </si>
  <si>
    <t>SSACH</t>
  </si>
  <si>
    <t xml:space="preserve">COORDINADOR EXPERTO </t>
  </si>
  <si>
    <t xml:space="preserve">AUDITORIA SUPERIOR DE LA FEDERACION </t>
  </si>
  <si>
    <t>COORDINADOR (A) DE AUDITORES (AS)</t>
  </si>
  <si>
    <t>CONTADURIA PUBLICA</t>
  </si>
  <si>
    <t>AUDITOR (A) DE FISCALIZACION "A"</t>
  </si>
  <si>
    <t>CONSEJO NACIONAL DE NORMALIZACION Y CERTIFICACION DE COMPETENCIAS LABORALES</t>
  </si>
  <si>
    <t xml:space="preserve">SUBDIRECTOR (A) DE OPERCION ESTRATEGICA Y MEJORA DE LA GESTION </t>
  </si>
  <si>
    <t>SECRETARIA DE ADMINISTRACION Y FINANZAS GCDMX</t>
  </si>
  <si>
    <t>TECNICO (A) OPERATIVO (A)</t>
  </si>
  <si>
    <t>DESPACHO MATAGNE  XOLALPA &amp; ASOCIADOS</t>
  </si>
  <si>
    <t>AUXILIAR</t>
  </si>
  <si>
    <t>SECRETARIA DE ADMINSTRACION Y FINANZAS</t>
  </si>
  <si>
    <t>ADMINISTRACION</t>
  </si>
  <si>
    <t xml:space="preserve">OFICIALIA MAYOR </t>
  </si>
  <si>
    <t xml:space="preserve">LIDER COORDINADOR (A) DE PROYECTOS A </t>
  </si>
  <si>
    <t>SECRETARIA DE BIENESTAR</t>
  </si>
  <si>
    <t>DIRECTOR (A) DE RECURSOS FINANCIEROS</t>
  </si>
  <si>
    <t xml:space="preserve">COORDINACION DE ATENCION INTEGRAL DE OBLIGACIONES </t>
  </si>
  <si>
    <t xml:space="preserve">COORDINADOR (A) DE ATENCION INTEGRAL DE OBLIGACIONES </t>
  </si>
  <si>
    <t>SECRETARIA DE LA FUNCION PUBLICA</t>
  </si>
  <si>
    <t xml:space="preserve">DIRECTOR (A) DE PRESUPUESTO </t>
  </si>
  <si>
    <t>DIRECTOR (A) DE CONTABILIDAD</t>
  </si>
  <si>
    <t>SECRETARIA DE MEDIO AMBIENTE Y RECURSOS NATURALES</t>
  </si>
  <si>
    <t xml:space="preserve">SUBDIRECTOR (A) DE PROGRAMACION REGIONAL Y GASTO DIRECTO </t>
  </si>
  <si>
    <t xml:space="preserve">COORDINADOR (A) DE PROGRAMACION Y PRESUPUESTO </t>
  </si>
  <si>
    <t>SECRETARTIA DE BIENESTAR</t>
  </si>
  <si>
    <t>JEFE (A) DE DEPARTAMENTO DE CONCILIACIONES B</t>
  </si>
  <si>
    <t>CONTADURIA</t>
  </si>
  <si>
    <t>INSTITUTO MEXICANO DEL SEGURO SOCIAL</t>
  </si>
  <si>
    <t>AUDITOR (A) EN EL AREA DE VISITAS ESPECIFICAS AUDITORIA DE PATRONES</t>
  </si>
  <si>
    <t>SECRETARIA DE ECONOMIA</t>
  </si>
  <si>
    <t>TECNICO (A) ESPECIALIZADO (A) B</t>
  </si>
  <si>
    <t>DIRECCION GENERAL DE ADMINISTRACION Y FINANZAS EN LA SECRETARIA DE SALUD</t>
  </si>
  <si>
    <t>JUD DE NOMINAS</t>
  </si>
  <si>
    <t>JUD DE ANALISIS PRESUPUESTAL EN MATERIA DE PRESTACIONES PARA LAS CONDICIONES GENERALES DE TRABAJO</t>
  </si>
  <si>
    <t xml:space="preserve">SECRETARIA DEL MEDIO AMBIENTE DE LA CDMX </t>
  </si>
  <si>
    <t xml:space="preserve">ANALISTA DE PROYECTOS </t>
  </si>
  <si>
    <t xml:space="preserve">JUD DE CONTROL DE SISTEMAS DE VALIDACION Y CATALOGO DE PUESTOS </t>
  </si>
  <si>
    <t>ADMINISTRACION DE EMPRESAS</t>
  </si>
  <si>
    <t>CAJA DE PREVISION DE LA POLICIA AUXILIAR</t>
  </si>
  <si>
    <t>SUBDIRECTOR (A) DE PROMOCION SOCIAL CULTURAL Y RECREATIVA</t>
  </si>
  <si>
    <t>DIRECCION GENERAL DE ADMINISTRACION Y DESARROLLO DE PERSONAL DEL GDF</t>
  </si>
  <si>
    <t>JUD DE VALIDACION DE PLANTILLAS</t>
  </si>
  <si>
    <t xml:space="preserve">DIRECCION GENERAL DE ADMINISTRACION DE PERSONAL Y UNINOMINA </t>
  </si>
  <si>
    <t>LIDER COORDINADOR (A) DE PROYECTOS DE CONTROL DE ESTRUCTURA PARA EL CAPITAL HUMANO</t>
  </si>
  <si>
    <t>ADMINISTRACION INDUSTRIAL</t>
  </si>
  <si>
    <t xml:space="preserve">DIRECCION GENERAL DE ADMINISTRACION Y DESARROLLO DE PERSONAL </t>
  </si>
  <si>
    <t>ENLACE "B"</t>
  </si>
  <si>
    <t xml:space="preserve">TECNICO (A) OPERATIVO (A) </t>
  </si>
  <si>
    <t>DIRECTOR (A) DE EVALUACION Y REGISTRO OCUPACIONAL</t>
  </si>
  <si>
    <t>EDUCACION MUSICAL</t>
  </si>
  <si>
    <t>CADI KIDS</t>
  </si>
  <si>
    <t>MAESTRO (A) DE MUSICA</t>
  </si>
  <si>
    <t xml:space="preserve">JARDIN DE NFANTES N904 </t>
  </si>
  <si>
    <t xml:space="preserve">SECRETARIA DE LAS MUJERES DE LA CDMX </t>
  </si>
  <si>
    <t>JUD DE ATENCION Y PREVENCION</t>
  </si>
  <si>
    <t>GENERO Y DERECHO</t>
  </si>
  <si>
    <t xml:space="preserve">INSTITUTO DE LAS MUJERES DEL DF </t>
  </si>
  <si>
    <t>ASESOR (A)</t>
  </si>
  <si>
    <t xml:space="preserve">TRIBUNAL SUPERIOR DE JUSTICIA DEL DF </t>
  </si>
  <si>
    <t>ADMINISTRATIVO (A) ESPECIALIZADO (A)</t>
  </si>
  <si>
    <t>SUBDIRECTOR (A) DE TELETRABAJO Y SERVICIOS EDUCATIVOS</t>
  </si>
  <si>
    <t>PEDAGOGIA</t>
  </si>
  <si>
    <t>AUTORIDAD EDUCATIVA FEDERAL EN LA CDMX</t>
  </si>
  <si>
    <t xml:space="preserve">SUBDIRECTOR (A) DE VINCULACION PARA LA CALIDAD Y EQUIDAD EDUCATIVA </t>
  </si>
  <si>
    <t xml:space="preserve">DIRECCION GENERAL DE EDUCACION SUPERIOR PARA PROFESIONALES DE LA EDUCACION </t>
  </si>
  <si>
    <t xml:space="preserve">JEFE (A) DE DEPARTAMENTO </t>
  </si>
  <si>
    <t>SUBDIRECTOR (A) DE FORTALECIMIENTO PEDAGOGICO</t>
  </si>
  <si>
    <t>ADMINISTRACION DE INSTITUCIONES EDUCATIVAS</t>
  </si>
  <si>
    <t>SECRETARIA DE EDUCACION, CIENCIA, TECNOLOGIA E INNOVACION</t>
  </si>
  <si>
    <t>CONSEJERO (A)</t>
  </si>
  <si>
    <t>UNIVERSIDAD IBEROAMERICANA</t>
  </si>
  <si>
    <t>JEFE (A) DE DEPARTAMENTO</t>
  </si>
  <si>
    <t>JUD DE FORMACION CONTINUA</t>
  </si>
  <si>
    <t xml:space="preserve">CONSEJO NACIONAL DE FOMENTO EDUCATIVO </t>
  </si>
  <si>
    <t xml:space="preserve">JUD DE LA EVALUCION DEL MODELO Y DE LAS ESTRATEGIAS EDUCATIVAS </t>
  </si>
  <si>
    <t xml:space="preserve">SECRETARIA DE EDUACION </t>
  </si>
  <si>
    <t xml:space="preserve">TITUALR DEL AREA DE FORMACION ACADEMICA Y DE APOYO PEDAGOGICO </t>
  </si>
  <si>
    <t>SECRETARIA DE ADMINISTRACION Y FINANZAS</t>
  </si>
  <si>
    <t xml:space="preserve">ASESOR (A) PEDAGOGICO (A) </t>
  </si>
  <si>
    <t>PSICOLOGIA</t>
  </si>
  <si>
    <t xml:space="preserve">SEGURIDAD SEDASSIP </t>
  </si>
  <si>
    <t xml:space="preserve">COORDINADOR (A) DE RECLUTAMIENTO </t>
  </si>
  <si>
    <t xml:space="preserve">CENTROS DE INTEGRACION JUVENIL </t>
  </si>
  <si>
    <t xml:space="preserve">PSICOLOGO (A) CLINICO (A) Y EDUCATIVO (A) </t>
  </si>
  <si>
    <t>CONECTABEE</t>
  </si>
  <si>
    <t xml:space="preserve">ANALISTA DE CAPACITACION Y DESARROLLO </t>
  </si>
  <si>
    <t>UNIVERSIDAD CARDENAL HERRERA, VALENCIA, ESPAÑA</t>
  </si>
  <si>
    <t>LIDER DE PROYECTOS EN EDUCACION EN LINEA</t>
  </si>
  <si>
    <t>GRUPO CIE-OCESA</t>
  </si>
  <si>
    <t xml:space="preserve">ANALISTA DE CAPACITACION Y DISEÑADOR (A) INSTRUCCIONAL </t>
  </si>
  <si>
    <t>ISSSTE, EBDI N.6</t>
  </si>
  <si>
    <t>DIRECTOR (A)</t>
  </si>
  <si>
    <t>EDUCACION PREESCOLAR</t>
  </si>
  <si>
    <t>ISSSTE, EBDI N.125</t>
  </si>
  <si>
    <t>ISSSTE DELEGACION REGIONAL ZONA SUR</t>
  </si>
  <si>
    <t>JUD DE ACCION SOCIAL, CULTURAL Y DEPORTIVA</t>
  </si>
  <si>
    <t>SERVICIOS DE SALUD PUBLICA DE CDMX</t>
  </si>
  <si>
    <t>AUXILIAR DE ESTADISTICA Y ARCHIVO CLINICO</t>
  </si>
  <si>
    <t>CIENCIAS DE LA INFORMATICA</t>
  </si>
  <si>
    <t>INEA</t>
  </si>
  <si>
    <t>APOYO TECNICO</t>
  </si>
  <si>
    <t>ASESOR (A) DE EDUCACION BASICA</t>
  </si>
  <si>
    <t>SUBDIRECTOR (A) DE CONTROL DE INGRESOS Y SEGUIMIENTO A EVALUADOS</t>
  </si>
  <si>
    <t>ASESORIA Y CONSULTORIA INDEPENDIENTE</t>
  </si>
  <si>
    <t>ASESOR (A) Y CONSULTOR (A) EXTERNO (A)</t>
  </si>
  <si>
    <t>JUD DE SERVICIOS EDUCATIVOS</t>
  </si>
  <si>
    <t>LIDER COORDINADOR (A) DE PROYECTOS DE ESTADISTICA</t>
  </si>
  <si>
    <t xml:space="preserve">CONTRALORIA GENERAL DE LA CDMX </t>
  </si>
  <si>
    <t xml:space="preserve">JUD DE ENTREVISTA DE LA COORDINACION GENERAL DE EVALUACION Y DESARROLLO PROFESIONAL </t>
  </si>
  <si>
    <t xml:space="preserve">JUD EN PSICOLOGIA </t>
  </si>
  <si>
    <t xml:space="preserve">RESPONSABLE DE LAS AREAS DE POLIGRAFIA Y CONTROL DE CALIDAD </t>
  </si>
  <si>
    <t xml:space="preserve">DIRECCION GENERAL DE ADMINISTRACION DE PERSONAL Y DESARROLLO ADMISTRATIVO </t>
  </si>
  <si>
    <t xml:space="preserve">EVALUADOR (A) Y SUPERVISOR (A) </t>
  </si>
  <si>
    <t xml:space="preserve">DIRECCION GENERAL DE ADMINISTRACION DE PERSONAL Y DESARROLLO ADMIRATIVO </t>
  </si>
  <si>
    <t xml:space="preserve">DIRECCION GENERAL DE CONTRALORIAS CIUDADANAS </t>
  </si>
  <si>
    <t xml:space="preserve">SUPERVISOR (A) DE PROGRAMAS </t>
  </si>
  <si>
    <t xml:space="preserve">SECRETARIA DE LA CONTRALORIA GENERAL </t>
  </si>
  <si>
    <t xml:space="preserve">SUBDIRECCION DE PSICOMETRIA </t>
  </si>
  <si>
    <t>ENLACE A</t>
  </si>
  <si>
    <t xml:space="preserve">SECRETARIA DE SEGURIDAD PUBLICA CDMX </t>
  </si>
  <si>
    <t>TECNICO (A) (PSICOLOGA)</t>
  </si>
  <si>
    <t>SECRETARIA DE FINANZAS CDMX</t>
  </si>
  <si>
    <t>JUD DE EVALUACION PSICOLOGICA</t>
  </si>
  <si>
    <t>CGG VERITAS</t>
  </si>
  <si>
    <t>ASISTENTE EJECUTIVO (A)</t>
  </si>
  <si>
    <t>SAID</t>
  </si>
  <si>
    <t>APLICADOR (A) DE EXAMENES</t>
  </si>
  <si>
    <t>SECRETARIA DE ADMINISTRACION Y FINANZAS DE LA CDMX</t>
  </si>
  <si>
    <t xml:space="preserve">LIDER COORDINADOR (A) DE PROYECTOS DE APLICACIÓN DE PRUEBAS </t>
  </si>
  <si>
    <t>PROF EN CARRERA ECON ADMVO PR "A"</t>
  </si>
  <si>
    <t>SECRETARIA DE LA CONTRALORIA GENERAL DE LA CDMX</t>
  </si>
  <si>
    <t>DIRECCION GENERAL DE ADMINISTRACION Y FINANZAS EN EL C5</t>
  </si>
  <si>
    <t>DIRECTOR (A) GENERAL DE ADMINISTRACION Y FINANZAS EN LA COORDINACION GENERAL DEL C5</t>
  </si>
  <si>
    <t>DIRECCIÓN GENERAL DE ADMINISTRACIÓN Y FINANZAS EN LA SECRETARÍA DE SALUD</t>
  </si>
  <si>
    <t>SECRETARIA DE SALUD</t>
  </si>
  <si>
    <t>SUBDIRECCION DE PRESTACIONES Y POLITICA LABORAL</t>
  </si>
  <si>
    <t>SORIANA</t>
  </si>
  <si>
    <t>ENCARGADO (A) DE RECURSOS HUMANOS</t>
  </si>
  <si>
    <t>DELEGACION IZTAPALAPA</t>
  </si>
  <si>
    <t>SERVICIO SOCIAL</t>
  </si>
  <si>
    <t>SACMEX GCDMX</t>
  </si>
  <si>
    <t>DERECHO BUROCRATICO</t>
  </si>
  <si>
    <t>SUBDIRECTOR (A) DE ATENCION DE CONFLICTOS LABORALES Y NORMATIVIDAD</t>
  </si>
  <si>
    <t>CONSEJERIA JURIDICA Y DE SERVICIOS LEGALES</t>
  </si>
  <si>
    <t>APODERADO (A) LEGAL "A"</t>
  </si>
  <si>
    <t>COORDINADOR (A) DE ADMINISTRACION DE CAPITAL HUMANO</t>
  </si>
  <si>
    <t>JUD DE CONDICIONES GENERALES DE TRABAJO</t>
  </si>
  <si>
    <t>JUD DE PRESTACIONES</t>
  </si>
  <si>
    <t>PROGRAMADOR (A) ANALISTA</t>
  </si>
  <si>
    <t xml:space="preserve">SUBSECRETARIA DE SEGURIDAD E HIGIENE </t>
  </si>
  <si>
    <t>JUD DE SEGURIDAD Y TRABAJO</t>
  </si>
  <si>
    <t>PERSONAL ADMINISTRATIVO (A)</t>
  </si>
  <si>
    <t xml:space="preserve">CENTRO DE COMANDO, CONTROL, COMPUTO, COMUNICACIONES Y CONTACTO CIUDADANO DE LA CDMX </t>
  </si>
  <si>
    <t>LIDER COORDINADOR (A)</t>
  </si>
  <si>
    <t>ALPHACREDIT</t>
  </si>
  <si>
    <t xml:space="preserve">SUBGERENTE DE OPERACIONES </t>
  </si>
  <si>
    <t xml:space="preserve">PORTO MX- AMERICAN TOWER CORPORATION </t>
  </si>
  <si>
    <t>SUPERVISOR (A) DE PROYECTO</t>
  </si>
  <si>
    <t>LIDER COORDINADOR (A) DE PROYECTOS DE CONTROL DE GESTION DOCUMENTAL</t>
  </si>
  <si>
    <t>INGENIERIA TEXTIL EN ACABADOS</t>
  </si>
  <si>
    <t>JUD DE RIESGOS Y SEGURIDAD LABORAL</t>
  </si>
  <si>
    <t xml:space="preserve">MARIA CHILLI, SA DE CV </t>
  </si>
  <si>
    <t xml:space="preserve">ADMINISTRACION DE PROYECTOS </t>
  </si>
  <si>
    <t>COORDINACION GENERAL DE EVALUACION, MODERNIZACION Y DESARROLLO ADMINISTRATIVO</t>
  </si>
  <si>
    <t>COORDINADOR (A) GENERAL DE EVALUACION, MODERNIZACION Y DESARROLLO ADMINISTRATIVO</t>
  </si>
  <si>
    <t xml:space="preserve">COORDINADOR (A) GENERAL DE MODERNIZACION </t>
  </si>
  <si>
    <t xml:space="preserve">URVIAN, SA DE CV </t>
  </si>
  <si>
    <t>GERENTE DE DESARROLLO DE PROYECTOS DE GOBIERNO</t>
  </si>
  <si>
    <t xml:space="preserve">SECRETARIA DE ADMINISTRACION Y FINANZAS. COORDINACION GENERAL DE MODERNIZACION ADMINISTRATIVA  </t>
  </si>
  <si>
    <t xml:space="preserve">LIDER COORDINADOR (A) DE PROYECTOS </t>
  </si>
  <si>
    <t>CONTADURIA PRIVADA</t>
  </si>
  <si>
    <t>01/03/1990 (DIFERENTE HORARIO)</t>
  </si>
  <si>
    <t>01/12/1999 (DIFERENTE HORARIO)</t>
  </si>
  <si>
    <t xml:space="preserve">ISSSTE </t>
  </si>
  <si>
    <t xml:space="preserve">SECRETARIO (A) DE APOYO ADMINISTRATIVO </t>
  </si>
  <si>
    <t>01/09/1997 (DIFERENTE HORARIO)</t>
  </si>
  <si>
    <t xml:space="preserve">01/05/1986 (DIFERENTE HORARIO) </t>
  </si>
  <si>
    <t>GRUPO I.C.A.</t>
  </si>
  <si>
    <t xml:space="preserve">SECRETARIO (A) EJECUTIVO (A) </t>
  </si>
  <si>
    <t>SUBDIRECCION DE INVESTIGACION NORMATIVA</t>
  </si>
  <si>
    <t xml:space="preserve">SECRETARIA DE DESARROLLO SOCIAL </t>
  </si>
  <si>
    <t>JUD DE PROPUESTA NORMATIVA Y ASESOR (A) DEL (A) DIRECTOR (A) GENERAL</t>
  </si>
  <si>
    <t>SECRETARIA DEL MEDIO AMBIENTE GDF</t>
  </si>
  <si>
    <t>COORDINADOR (A) DE DISEÑO</t>
  </si>
  <si>
    <t xml:space="preserve">DISEÑO GRAFICO </t>
  </si>
  <si>
    <t>DISEÑADOR (A)</t>
  </si>
  <si>
    <t>OFFICE MAX</t>
  </si>
  <si>
    <t>SUPERVISOR (A) DE DISEÑO</t>
  </si>
  <si>
    <t>JEFATURA DE GOBIERNO DE LA CDMX</t>
  </si>
  <si>
    <t xml:space="preserve">DIRECTOR (A) DE ENLACE INTERINSTITUCIONAL Y COTROL DE LA DEMANDA CIUDADANA </t>
  </si>
  <si>
    <t>DIRECTOR (A) EJECUTIVO (A) DE EVENTOS Y SEGUIMIENTO DE ACUERDOS</t>
  </si>
  <si>
    <t xml:space="preserve">OFICIALIA MAYOR DEL GOBIERNO DE LA CDMX </t>
  </si>
  <si>
    <t xml:space="preserve">SUBDIRECTOR (A) DE ANALISIS , INVESTIGACION E INTEGRACION DEL INVENTARIO INMOBILIARIO </t>
  </si>
  <si>
    <t>NADISA MEX MEX</t>
  </si>
  <si>
    <t>IT</t>
  </si>
  <si>
    <t>INGENIERIA EN SISTEMAS COMPUTACIONALES</t>
  </si>
  <si>
    <t>CENTRO DE INTREGACION JUVENIL CDMX</t>
  </si>
  <si>
    <t>PRACTICAS PROFESIONALES</t>
  </si>
  <si>
    <t>CCPM TLALNEPANTLA</t>
  </si>
  <si>
    <t>ASESOR (A) DE COMPUTACION</t>
  </si>
  <si>
    <t>CGEMDA</t>
  </si>
  <si>
    <t>JUD DE ENLACE ADMINISTRATIVO (A)</t>
  </si>
  <si>
    <t xml:space="preserve">EUROMEX SA DE CV </t>
  </si>
  <si>
    <t>ADMINISTRADOR (A)</t>
  </si>
  <si>
    <t xml:space="preserve">AEROPUERTO DE LA CDMX </t>
  </si>
  <si>
    <t>AUDITOR (A)</t>
  </si>
  <si>
    <t>CONSULTOR (A) DE PROCESOS A</t>
  </si>
  <si>
    <t>ENSEÑANZA DE LA LENGUA INGLESA</t>
  </si>
  <si>
    <t>CONTRALORIA GENERAL GDF</t>
  </si>
  <si>
    <t>LIDER COORDINADOR (A) DE PROYECTOS</t>
  </si>
  <si>
    <t>COLEGIO NACIONAL DE EDUCACION PROFESIONAL TECNICA (PLANTEL COACALCO)</t>
  </si>
  <si>
    <t>DOCENTE</t>
  </si>
  <si>
    <t>COORDINACION GENERAL DE MODERNIZACION ADMINISTRATIVA DE LA OFICIALIA MAYOR CDMX</t>
  </si>
  <si>
    <t>SUBDIRECTOR (A) DE CONTROL DE AREA DE ATENCION CIUDADANA Y CANALES DE ATENCION</t>
  </si>
  <si>
    <t>DIRECCION EJECUTIVADE DICTAMINACION Y PROCEDIMIENTOS ORGANIZACIONALES</t>
  </si>
  <si>
    <t>ENLACE DE PROCESOS "A"</t>
  </si>
  <si>
    <t xml:space="preserve">COORDINACION GENERAL DE EVALUACION, MODERNIZACION Y DESARROLLO ADMINSTRATIVO </t>
  </si>
  <si>
    <t>ENALCE DE SEGUIMEINTO A ORGANOS COLEGIADOS</t>
  </si>
  <si>
    <t xml:space="preserve">SECRETARIA DE LA CONTRALORIA GENERAL DE LA CDMX </t>
  </si>
  <si>
    <t>JUD DE QUEJAS, DENUNCIAS Y RESPONSABILIDADES</t>
  </si>
  <si>
    <t>SECRETARIA DE ADMINSITRACION Y FINANZAS</t>
  </si>
  <si>
    <t>JEFE (A) ADMINISTRATIVO (A)</t>
  </si>
  <si>
    <t>PROCURADURIA FEDERAL DE PROTECCION DE NIÑAS, NIÑOS Y ADOLESCENTES</t>
  </si>
  <si>
    <t>CAZARES  Y CAZAREZ ABOGADOS</t>
  </si>
  <si>
    <t>ASESOR (A) JURIDICO (A) SR</t>
  </si>
  <si>
    <t>BG CONSULTORIA</t>
  </si>
  <si>
    <t>COORDINADOR (A) DE PROYECTO</t>
  </si>
  <si>
    <t>BACHILLERATO</t>
  </si>
  <si>
    <t>NADISA CORPORATIVO SA DE 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</si>
</sst>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1" applyFill="1"/>
    <xf numFmtId="0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0" fontId="0" fillId="0" borderId="0" xfId="0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finanzas.cdmx.gob.mx/repositorio/public/upload/repositorio/DGAyF/2024/scp/fracc_XVII/Fr17_2024_sanciones.pdf" TargetMode="External"/><Relationship Id="rId21" Type="http://schemas.openxmlformats.org/officeDocument/2006/relationships/hyperlink" Target="https://transparencia.finanzas.cdmx.gob.mx/repositorio/public/upload/repositorio/DGAyF/2022/scp/fracc_XVII/archundia_colin_laura_luz_2022_T3.xlsx" TargetMode="External"/><Relationship Id="rId42" Type="http://schemas.openxmlformats.org/officeDocument/2006/relationships/hyperlink" Target="https://transparencia.finanzas.cdmx.gob.mx/repositorio/public/upload/repositorio/DGAyF/2024/scp/fracc_XVII/rosales_cruz_jose_luis_2024_T2.xlsx" TargetMode="External"/><Relationship Id="rId63" Type="http://schemas.openxmlformats.org/officeDocument/2006/relationships/hyperlink" Target="https://transparencia.finanzas.cdmx.gob.mx/repositorio/public/upload/repositorio/DGAyF/2023/scp/fracc_XVII_perfiles/dgapyda_19005299.pdf" TargetMode="External"/><Relationship Id="rId84" Type="http://schemas.openxmlformats.org/officeDocument/2006/relationships/hyperlink" Target="https://transparencia.finanzas.cdmx.gob.mx/repositorio/public/upload/repositorio/DGAyF/2023/scp/fracc_XVII_perfiles/dgapyda_19005332.pdf" TargetMode="External"/><Relationship Id="rId138" Type="http://schemas.openxmlformats.org/officeDocument/2006/relationships/hyperlink" Target="https://transparencia.finanzas.cdmx.gob.mx/repositorio/public/upload/repositorio/DGAyF/2024/scp/fracc_XVII/Fr17_2024_sanciones.pdf" TargetMode="External"/><Relationship Id="rId159" Type="http://schemas.openxmlformats.org/officeDocument/2006/relationships/hyperlink" Target="https://transparencia.finanzas.cdmx.gob.mx/repositorio/public/upload/repositorio/DGAyF/2024/scp/fracc_XVII/Fr17_2024_sanciones.pdf" TargetMode="External"/><Relationship Id="rId107" Type="http://schemas.openxmlformats.org/officeDocument/2006/relationships/hyperlink" Target="https://transparencia.finanzas.cdmx.gob.mx/repositorio/public/upload/repositorio/DGAyF/2023/scp/fracc_XVII_perfiles/dgapyda_19005178.pdf" TargetMode="External"/><Relationship Id="rId11" Type="http://schemas.openxmlformats.org/officeDocument/2006/relationships/hyperlink" Target="https://transparencia.finanzas.cdmx.gob.mx/repositorio/public/upload/repositorio/DGAyF/2021/scp/fracc_XVII/figueroa_lopez_oscar_2021_T4.xlsx" TargetMode="External"/><Relationship Id="rId32" Type="http://schemas.openxmlformats.org/officeDocument/2006/relationships/hyperlink" Target="https://transparencia.finanzas.cdmx.gob.mx/repositorio/public/upload/repositorio/DGAyF/2022/scp/fracc_XVII/ibarra_cazares_brenda_2022_T2.xlsx" TargetMode="External"/><Relationship Id="rId53" Type="http://schemas.openxmlformats.org/officeDocument/2006/relationships/hyperlink" Target="http://transparencia.finanzas.cdmx.gob.mx/repositorio/public/upload/repositorio/DGAyF/2019/scp/fracc_XVII/torres_olguin_maria_lilia.xlsx" TargetMode="External"/><Relationship Id="rId74" Type="http://schemas.openxmlformats.org/officeDocument/2006/relationships/hyperlink" Target="https://transparencia.finanzas.cdmx.gob.mx/repositorio/public/upload/repositorio/DGAyF/2023/scp/fracc_XVII_perfiles/dgapyda_19005316.pdf" TargetMode="External"/><Relationship Id="rId128" Type="http://schemas.openxmlformats.org/officeDocument/2006/relationships/hyperlink" Target="https://transparencia.finanzas.cdmx.gob.mx/repositorio/public/upload/repositorio/DGAyF/2024/scp/fracc_XVII/Fr17_2024_sanciones.pdf" TargetMode="External"/><Relationship Id="rId149" Type="http://schemas.openxmlformats.org/officeDocument/2006/relationships/hyperlink" Target="https://transparencia.finanzas.cdmx.gob.mx/repositorio/public/upload/repositorio/DGAyF/2024/scp/fracc_XVII/Fr17_2024_sanciones.pdf" TargetMode="External"/><Relationship Id="rId5" Type="http://schemas.openxmlformats.org/officeDocument/2006/relationships/hyperlink" Target="https://transparencia.finanzas.cdmx.gob.mx/repositorio/public/upload/repositorio/DGAyF/2024/scp/fracc_XVII/guzman_garcia_carlos_edgar_2024_T2.xlsx" TargetMode="External"/><Relationship Id="rId95" Type="http://schemas.openxmlformats.org/officeDocument/2006/relationships/hyperlink" Target="https://transparencia.finanzas.cdmx.gob.mx/repositorio/public/upload/repositorio/DGAyF/2023/scp/fracc_XVII_perfiles/dgapyda_19005343.pdf" TargetMode="External"/><Relationship Id="rId160" Type="http://schemas.openxmlformats.org/officeDocument/2006/relationships/hyperlink" Target="https://transparencia.finanzas.cdmx.gob.mx/repositorio/public/upload/repositorio/DGAyF/2024/scp/fracc_XVII/Fr17_2024_sanciones.pdf" TargetMode="External"/><Relationship Id="rId22" Type="http://schemas.openxmlformats.org/officeDocument/2006/relationships/hyperlink" Target="https://transparencia.finanzas.cdmx.gob.mx/repositorio/public/upload/repositorio/DGAyF/2022/scp/fracc_XVII/dettler_natalia_marina_2022_T2.xlsx" TargetMode="External"/><Relationship Id="rId43" Type="http://schemas.openxmlformats.org/officeDocument/2006/relationships/hyperlink" Target="https://transparencia.finanzas.cdmx.gob.mx/repositorio/public/upload/repositorio/DGAyF/2023/scp/fracc_XVII/calderon_betancourt_jonathan_2023_T3.xlsx" TargetMode="External"/><Relationship Id="rId64" Type="http://schemas.openxmlformats.org/officeDocument/2006/relationships/hyperlink" Target="https://transparencia.finanzas.cdmx.gob.mx/repositorio/public/upload/repositorio/DGAyF/2023/scp/fracc_XVII_perfiles/dgapyda_19012806.pdf" TargetMode="External"/><Relationship Id="rId118" Type="http://schemas.openxmlformats.org/officeDocument/2006/relationships/hyperlink" Target="https://transparencia.finanzas.cdmx.gob.mx/repositorio/public/upload/repositorio/DGAyF/2024/scp/fracc_XVII/Fr17_2024_sanciones.pdf" TargetMode="External"/><Relationship Id="rId139" Type="http://schemas.openxmlformats.org/officeDocument/2006/relationships/hyperlink" Target="https://transparencia.finanzas.cdmx.gob.mx/repositorio/public/upload/repositorio/DGAyF/2024/scp/fracc_XVII/Fr17_2024_sanciones.pdf" TargetMode="External"/><Relationship Id="rId85" Type="http://schemas.openxmlformats.org/officeDocument/2006/relationships/hyperlink" Target="https://transparencia.finanzas.cdmx.gob.mx/repositorio/public/upload/repositorio/DGAyF/2023/scp/fracc_XVII_perfiles/dgapyda_19005331.pdf" TargetMode="External"/><Relationship Id="rId150" Type="http://schemas.openxmlformats.org/officeDocument/2006/relationships/hyperlink" Target="https://transparencia.finanzas.cdmx.gob.mx/repositorio/public/upload/repositorio/DGAyF/2024/scp/fracc_XVII/Fr17_2024_sanciones.pdf" TargetMode="External"/><Relationship Id="rId12" Type="http://schemas.openxmlformats.org/officeDocument/2006/relationships/hyperlink" Target="https://transparencia.finanzas.cdmx.gob.mx/repositorio/public/upload/repositorio/DGAyF/2021/scp/fracc_XVII/valladares_cervantes_lucero_jazmin_2021_T4.xlsx" TargetMode="External"/><Relationship Id="rId17" Type="http://schemas.openxmlformats.org/officeDocument/2006/relationships/hyperlink" Target="https://transparencia.finanzas.cdmx.gob.mx/repositorio/public/upload/repositorio/DGAyF/2022/scp/fracc_XVII/lopez_garrido_lorena_2022_T2.xlsx" TargetMode="External"/><Relationship Id="rId33" Type="http://schemas.openxmlformats.org/officeDocument/2006/relationships/hyperlink" Target="http://transparencia.finanzas.cdmx.gob.mx/repositorio/public/upload/repositorio/DGAyF/2019/scp/fracc_XVII/sevilla_palomares_nayeli_beatriz.xlsx" TargetMode="External"/><Relationship Id="rId38" Type="http://schemas.openxmlformats.org/officeDocument/2006/relationships/hyperlink" Target="https://transparencia.finanzas.cdmx.gob.mx/repositorio/public/upload/repositorio/DGAyF/2021/scp/fracc_XVII/alexander_enriquez_perla_marina_2021_T4.xlsx" TargetMode="External"/><Relationship Id="rId59" Type="http://schemas.openxmlformats.org/officeDocument/2006/relationships/hyperlink" Target="https://transparencia.finanzas.cdmx.gob.mx/repositorio/public/upload/repositorio/DGAyF/2023/scp/fracc_XVII_perfiles/dgapyda_19012802.pdf" TargetMode="External"/><Relationship Id="rId103" Type="http://schemas.openxmlformats.org/officeDocument/2006/relationships/hyperlink" Target="https://transparencia.finanzas.cdmx.gob.mx/repositorio/public/upload/repositorio/DGAyF/2023/scp/fracc_XVII_perfiles/dgapyda_19005173.pdf" TargetMode="External"/><Relationship Id="rId108" Type="http://schemas.openxmlformats.org/officeDocument/2006/relationships/hyperlink" Target="https://transparencia.finanzas.cdmx.gob.mx/repositorio/public/upload/repositorio/DGAyF/2023/scp/fracc_XVII_perfiles/dgapyda_19005180.pdf" TargetMode="External"/><Relationship Id="rId124" Type="http://schemas.openxmlformats.org/officeDocument/2006/relationships/hyperlink" Target="https://transparencia.finanzas.cdmx.gob.mx/repositorio/public/upload/repositorio/DGAyF/2024/scp/fracc_XVII/Fr17_2024_sanciones.pdf" TargetMode="External"/><Relationship Id="rId129" Type="http://schemas.openxmlformats.org/officeDocument/2006/relationships/hyperlink" Target="https://transparencia.finanzas.cdmx.gob.mx/repositorio/public/upload/repositorio/DGAyF/2024/scp/fracc_XVII/Fr17_2024_sanciones.pdf" TargetMode="External"/><Relationship Id="rId54" Type="http://schemas.openxmlformats.org/officeDocument/2006/relationships/hyperlink" Target="http://transparencia.finanzas.cdmx.gob.mx/repositorio/public/upload/repositorio/DGAyF/2019/scp/fracc_XVII/gonzalez_martinez_norma_patricia.xlsx" TargetMode="External"/><Relationship Id="rId70" Type="http://schemas.openxmlformats.org/officeDocument/2006/relationships/hyperlink" Target="https://transparencia.finanzas.cdmx.gob.mx/repositorio/public/upload/repositorio/DGAyF/2023/scp/fracc_XVII_perfiles/dgapyda_19005310.pdf" TargetMode="External"/><Relationship Id="rId75" Type="http://schemas.openxmlformats.org/officeDocument/2006/relationships/hyperlink" Target="https://transparencia.finanzas.cdmx.gob.mx/repositorio/public/upload/repositorio/DGAyF/2023/scp/fracc_XVII_perfiles/dgapyda_19005317.pdf" TargetMode="External"/><Relationship Id="rId91" Type="http://schemas.openxmlformats.org/officeDocument/2006/relationships/hyperlink" Target="https://transparencia.finanzas.cdmx.gob.mx/repositorio/public/upload/repositorio/DGAyF/2023/scp/fracc_XVII_perfiles/dgapyda_19005201.pdf" TargetMode="External"/><Relationship Id="rId96" Type="http://schemas.openxmlformats.org/officeDocument/2006/relationships/hyperlink" Target="https://transparencia.finanzas.cdmx.gob.mx/repositorio/public/upload/repositorio/DGAyF/2023/scp/fracc_XVII_perfiles/dgapyda_19005333.pdf" TargetMode="External"/><Relationship Id="rId140" Type="http://schemas.openxmlformats.org/officeDocument/2006/relationships/hyperlink" Target="https://transparencia.finanzas.cdmx.gob.mx/repositorio/public/upload/repositorio/DGAyF/2024/scp/fracc_XVII/Fr17_2024_sanciones.pdf" TargetMode="External"/><Relationship Id="rId145" Type="http://schemas.openxmlformats.org/officeDocument/2006/relationships/hyperlink" Target="https://transparencia.finanzas.cdmx.gob.mx/repositorio/public/upload/repositorio/DGAyF/2024/scp/fracc_XVII/Fr17_2024_sanciones.pdf" TargetMode="External"/><Relationship Id="rId161" Type="http://schemas.openxmlformats.org/officeDocument/2006/relationships/hyperlink" Target="https://transparencia.finanzas.cdmx.gob.mx/repositorio/public/upload/repositorio/DGAyF/2024/scp/fracc_XVII/Fr17_2024_sanciones.pdf" TargetMode="External"/><Relationship Id="rId166" Type="http://schemas.openxmlformats.org/officeDocument/2006/relationships/hyperlink" Target="https://transparencia.finanzas.cdmx.gob.mx/repositorio/public/upload/repositorio/DGAyF/2024/scp/fracc_XVII/Fr17_2024_sanciones.pdf" TargetMode="External"/><Relationship Id="rId1" Type="http://schemas.openxmlformats.org/officeDocument/2006/relationships/hyperlink" Target="https://transparencia.finanzas.cdmx.gob.mx/repositorio/public/upload/repositorio/DGAyF/2024/scp/fracc_XVII/Fr17_2024_sanciones.pdf" TargetMode="External"/><Relationship Id="rId6" Type="http://schemas.openxmlformats.org/officeDocument/2006/relationships/hyperlink" Target="http://transparencia.finanzas.cdmx.gob.mx/repositorio/public/upload/repositorio/DGAyF/2020/scp/fracc_XVII/lopez_reyna_jorge_antonio_2020_T3.xlsx" TargetMode="External"/><Relationship Id="rId23" Type="http://schemas.openxmlformats.org/officeDocument/2006/relationships/hyperlink" Target="https://transparencia.finanzas.cdmx.gob.mx/repositorio/public/upload/repositorio/DGAyF/2022/scp/fracc_XVII/belmont_hernandez_gloria_2022_T1.xlsx" TargetMode="External"/><Relationship Id="rId28" Type="http://schemas.openxmlformats.org/officeDocument/2006/relationships/hyperlink" Target="https://transparencia.finanzas.cdmx.gob.mx/repositorio/public/upload/repositorio/DGAyF/2023/scp/fracc_XVII/lozano_rodriguez_abril_iraiz_2023_T2.xlsx" TargetMode="External"/><Relationship Id="rId49" Type="http://schemas.openxmlformats.org/officeDocument/2006/relationships/hyperlink" Target="http://transparencia.finanzas.cdmx.gob.mx/repositorio/public/upload/repositorio/DGAyF/2020/scp/fracc_XVII/martinez_melo_alma_rosa_2020_1T.xlsx" TargetMode="External"/><Relationship Id="rId114" Type="http://schemas.openxmlformats.org/officeDocument/2006/relationships/hyperlink" Target="https://transparencia.finanzas.cdmx.gob.mx/repositorio/public/upload/repositorio/DGAyF/2024/scp/fracc_XVII/Fr17_2024_sanciones.pdf" TargetMode="External"/><Relationship Id="rId119" Type="http://schemas.openxmlformats.org/officeDocument/2006/relationships/hyperlink" Target="https://transparencia.finanzas.cdmx.gob.mx/repositorio/public/upload/repositorio/DGAyF/2024/scp/fracc_XVII/Fr17_2024_sanciones.pdf" TargetMode="External"/><Relationship Id="rId44" Type="http://schemas.openxmlformats.org/officeDocument/2006/relationships/hyperlink" Target="https://transparencia.finanzas.cdmx.gob.mx/repositorio/public/upload/repositorio/DGAyF/2022/scp/fracc_XVII/cortes_gonzalez_jovanny_2022_T1.xlsx" TargetMode="External"/><Relationship Id="rId60" Type="http://schemas.openxmlformats.org/officeDocument/2006/relationships/hyperlink" Target="https://transparencia.finanzas.cdmx.gob.mx/repositorio/public/upload/repositorio/DGAyF/2023/scp/fracc_XVII_perfiles/dgapyda_19012804.pdf" TargetMode="External"/><Relationship Id="rId65" Type="http://schemas.openxmlformats.org/officeDocument/2006/relationships/hyperlink" Target="https://transparencia.finanzas.cdmx.gob.mx/repositorio/public/upload/repositorio/DGAyF/2023/scp/fracc_XVII_perfiles/dgapyda_19012807.pdf" TargetMode="External"/><Relationship Id="rId81" Type="http://schemas.openxmlformats.org/officeDocument/2006/relationships/hyperlink" Target="https://transparencia.finanzas.cdmx.gob.mx/repositorio/public/upload/repositorio/DGAyF/2023/scp/fracc_XVII_perfiles/dgapyda_19005324.pdf" TargetMode="External"/><Relationship Id="rId86" Type="http://schemas.openxmlformats.org/officeDocument/2006/relationships/hyperlink" Target="https://transparencia.finanzas.cdmx.gob.mx/repositorio/public/upload/repositorio/DGAyF/2023/scp/fracc_XVII_perfiles/dgapyda_19005330.pdf" TargetMode="External"/><Relationship Id="rId130" Type="http://schemas.openxmlformats.org/officeDocument/2006/relationships/hyperlink" Target="https://transparencia.finanzas.cdmx.gob.mx/repositorio/public/upload/repositorio/DGAyF/2024/scp/fracc_XVII/Fr17_2024_sanciones.pdf" TargetMode="External"/><Relationship Id="rId135" Type="http://schemas.openxmlformats.org/officeDocument/2006/relationships/hyperlink" Target="https://transparencia.finanzas.cdmx.gob.mx/repositorio/public/upload/repositorio/DGAyF/2024/scp/fracc_XVII/Fr17_2024_sanciones.pdf" TargetMode="External"/><Relationship Id="rId151" Type="http://schemas.openxmlformats.org/officeDocument/2006/relationships/hyperlink" Target="https://transparencia.finanzas.cdmx.gob.mx/repositorio/public/upload/repositorio/DGAyF/2024/scp/fracc_XVII/Fr17_2024_sanciones.pdf" TargetMode="External"/><Relationship Id="rId156" Type="http://schemas.openxmlformats.org/officeDocument/2006/relationships/hyperlink" Target="https://transparencia.finanzas.cdmx.gob.mx/repositorio/public/upload/repositorio/DGAyF/2024/scp/fracc_XVII/Fr17_2024_sanciones.pdf" TargetMode="External"/><Relationship Id="rId13" Type="http://schemas.openxmlformats.org/officeDocument/2006/relationships/hyperlink" Target="https://transparencia.finanzas.cdmx.gob.mx/repositorio/public/upload/repositorio/DGAyF/2024/scp/fracc_XVII/morales_castro_fernando_ulises_2024_T2.xlsx" TargetMode="External"/><Relationship Id="rId18" Type="http://schemas.openxmlformats.org/officeDocument/2006/relationships/hyperlink" Target="https://transparencia.finanzas.cdmx.gob.mx/repositorio/public/upload/repositorio/DGAyF/2024/scp/fracc_XVII/moyao_botello_arely_2024_T2.xlsx" TargetMode="External"/><Relationship Id="rId39" Type="http://schemas.openxmlformats.org/officeDocument/2006/relationships/hyperlink" Target="https://transparencia.finanzas.cdmx.gob.mx/repositorio/public/upload/repositorio/DGAyF/2021/scp/fracc_XVII/esquivel_pinaza_ernesto_2021_T4.xlsx" TargetMode="External"/><Relationship Id="rId109" Type="http://schemas.openxmlformats.org/officeDocument/2006/relationships/hyperlink" Target="https://transparencia.finanzas.cdmx.gob.mx/repositorio/public/upload/repositorio/DGAyF/2023/scp/fracc_XVII_perfiles/dgapyda_19005181.pdf" TargetMode="External"/><Relationship Id="rId34" Type="http://schemas.openxmlformats.org/officeDocument/2006/relationships/hyperlink" Target="https://transparencia.finanzas.cdmx.gob.mx/repositorio/public/upload/repositorio/DGAyF/2023/scp/fracc_XVII/aguilar_nava_cesar_2023_T2.xlsx" TargetMode="External"/><Relationship Id="rId50" Type="http://schemas.openxmlformats.org/officeDocument/2006/relationships/hyperlink" Target="http://transparencia.finanzas.cdmx.gob.mx/repositorio/public/upload/repositorio/DGAyF/2019/scp/fracc_XVII/juarez_perez_roberto.xlsx" TargetMode="External"/><Relationship Id="rId55" Type="http://schemas.openxmlformats.org/officeDocument/2006/relationships/hyperlink" Target="http://transparencia.finanzas.cdmx.gob.mx/repositorio/public/upload/repositorio/DGAyF/2021/scp/fracc_XVII/conde_acosta_omar_higinio_2021_T2.xlsx" TargetMode="External"/><Relationship Id="rId76" Type="http://schemas.openxmlformats.org/officeDocument/2006/relationships/hyperlink" Target="https://transparencia.finanzas.cdmx.gob.mx/repositorio/public/upload/repositorio/DGAyF/2023/scp/fracc_XVII_perfiles/dgapyda_19005319.pdf" TargetMode="External"/><Relationship Id="rId97" Type="http://schemas.openxmlformats.org/officeDocument/2006/relationships/hyperlink" Target="https://transparencia.finanzas.cdmx.gob.mx/repositorio/public/upload/repositorio/DGAyF/2023/scp/fracc_XVII_perfiles/dgapyda_19005337.pdf" TargetMode="External"/><Relationship Id="rId104" Type="http://schemas.openxmlformats.org/officeDocument/2006/relationships/hyperlink" Target="https://transparencia.finanzas.cdmx.gob.mx/repositorio/public/upload/repositorio/DGAyF/2023/scp/fracc_XVII_perfiles/dgapyda_19012203.pdf" TargetMode="External"/><Relationship Id="rId120" Type="http://schemas.openxmlformats.org/officeDocument/2006/relationships/hyperlink" Target="https://transparencia.finanzas.cdmx.gob.mx/repositorio/public/upload/repositorio/DGAyF/2024/scp/fracc_XVII/Fr17_2024_sanciones.pdf" TargetMode="External"/><Relationship Id="rId125" Type="http://schemas.openxmlformats.org/officeDocument/2006/relationships/hyperlink" Target="https://transparencia.finanzas.cdmx.gob.mx/repositorio/public/upload/repositorio/DGAyF/2024/scp/fracc_XVII/Fr17_2024_sanciones.pdf" TargetMode="External"/><Relationship Id="rId141" Type="http://schemas.openxmlformats.org/officeDocument/2006/relationships/hyperlink" Target="https://transparencia.finanzas.cdmx.gob.mx/repositorio/public/upload/repositorio/DGAyF/2024/scp/fracc_XVII/Fr17_2024_sanciones.pdf" TargetMode="External"/><Relationship Id="rId146" Type="http://schemas.openxmlformats.org/officeDocument/2006/relationships/hyperlink" Target="https://transparencia.finanzas.cdmx.gob.mx/repositorio/public/upload/repositorio/DGAyF/2024/scp/fracc_XVII/Fr17_2024_sanciones.pdf" TargetMode="External"/><Relationship Id="rId167" Type="http://schemas.openxmlformats.org/officeDocument/2006/relationships/hyperlink" Target="https://transparencia.finanzas.cdmx.gob.mx/repositorio/public/upload/repositorio/DGAyF/2024/scp/fracc_XVII/Fr17_2024_sanciones.pdf" TargetMode="External"/><Relationship Id="rId7" Type="http://schemas.openxmlformats.org/officeDocument/2006/relationships/hyperlink" Target="https://transparencia.finanzas.cdmx.gob.mx/repositorio/public/upload/repositorio/DGAyF/2023/scp/fracc_XVII/cruz_pina_jacobo_rafael_2023_T3.xlsx" TargetMode="External"/><Relationship Id="rId71" Type="http://schemas.openxmlformats.org/officeDocument/2006/relationships/hyperlink" Target="https://transparencia.finanzas.cdmx.gob.mx/repositorio/public/upload/repositorio/DGAyF/2023/scp/fracc_XVII_perfiles/dgapyda_19005311.pdf" TargetMode="External"/><Relationship Id="rId92" Type="http://schemas.openxmlformats.org/officeDocument/2006/relationships/hyperlink" Target="https://transparencia.finanzas.cdmx.gob.mx/repositorio/public/upload/repositorio/DGAyF/2023/scp/fracc_XVII_perfiles/dgapyda_19005202.pdf" TargetMode="External"/><Relationship Id="rId162" Type="http://schemas.openxmlformats.org/officeDocument/2006/relationships/hyperlink" Target="https://transparencia.finanzas.cdmx.gob.mx/repositorio/public/upload/repositorio/DGAyF/2024/scp/fracc_XVII/Fr17_2024_sanciones.pdf" TargetMode="External"/><Relationship Id="rId2" Type="http://schemas.openxmlformats.org/officeDocument/2006/relationships/hyperlink" Target="https://transparencia.finanzas.cdmx.gob.mx/repositorio/public/upload/repositorio/DGAyF/2021/scp/fracc_XVII/lopez_montecinos_sergio_antonio_2021_T4.xlsx" TargetMode="External"/><Relationship Id="rId29" Type="http://schemas.openxmlformats.org/officeDocument/2006/relationships/hyperlink" Target="https://transparencia.finanzas.cdmx.gob.mx/repositorio/public/upload/repositorio/DGAyF/2024/scp/fracc_XVII/vidrio_leon_araceli_cecilia_2024_T2.xlsx" TargetMode="External"/><Relationship Id="rId24" Type="http://schemas.openxmlformats.org/officeDocument/2006/relationships/hyperlink" Target="https://transparencia.finanzas.cdmx.gob.mx/repositorio/public/upload/repositorio/DGAyF/2024/scp/fracc_XVII/lanzagorta_valladares_gabriela_2024_T2.xlsx" TargetMode="External"/><Relationship Id="rId40" Type="http://schemas.openxmlformats.org/officeDocument/2006/relationships/hyperlink" Target="https://transparencia.finanzas.cdmx.gob.mx/repositorio/public/upload/repositorio/DGAyF/2021/scp/fracc_XVII/soberanis_escobar_luis_alfonso_2021_T4.xlsx" TargetMode="External"/><Relationship Id="rId45" Type="http://schemas.openxmlformats.org/officeDocument/2006/relationships/hyperlink" Target="https://transparencia.finanzas.cdmx.gob.mx/repositorio/public/upload/repositorio/DGAyF/2021/scp/fracc_XVII/hernandez_rubio_daniela_2021_T4.xlsx" TargetMode="External"/><Relationship Id="rId66" Type="http://schemas.openxmlformats.org/officeDocument/2006/relationships/hyperlink" Target="https://transparencia.finanzas.cdmx.gob.mx/repositorio/public/upload/repositorio/DGAyF/2023/scp/fracc_XVII_perfiles/dgapyda_19005302.pdf" TargetMode="External"/><Relationship Id="rId87" Type="http://schemas.openxmlformats.org/officeDocument/2006/relationships/hyperlink" Target="https://transparencia.finanzas.cdmx.gob.mx/repositorio/public/upload/repositorio/DGAyF/2023/scp/fracc_XVII_perfiles/dgapyda_19005196.pdf" TargetMode="External"/><Relationship Id="rId110" Type="http://schemas.openxmlformats.org/officeDocument/2006/relationships/hyperlink" Target="https://transparencia.finanzas.cdmx.gob.mx/repositorio/public/upload/repositorio/DGAyF/2023/scp/fracc_XVII_perfiles/dgapyda_19005183.pdf" TargetMode="External"/><Relationship Id="rId115" Type="http://schemas.openxmlformats.org/officeDocument/2006/relationships/hyperlink" Target="https://transparencia.finanzas.cdmx.gob.mx/repositorio/public/upload/repositorio/DGAyF/2024/scp/fracc_XVII/Fr17_2024_sanciones.pdf" TargetMode="External"/><Relationship Id="rId131" Type="http://schemas.openxmlformats.org/officeDocument/2006/relationships/hyperlink" Target="https://transparencia.finanzas.cdmx.gob.mx/repositorio/public/upload/repositorio/DGAyF/2024/scp/fracc_XVII/Fr17_2024_sanciones.pdf" TargetMode="External"/><Relationship Id="rId136" Type="http://schemas.openxmlformats.org/officeDocument/2006/relationships/hyperlink" Target="https://transparencia.finanzas.cdmx.gob.mx/repositorio/public/upload/repositorio/DGAyF/2024/scp/fracc_XVII/Fr17_2024_sanciones.pdf" TargetMode="External"/><Relationship Id="rId157" Type="http://schemas.openxmlformats.org/officeDocument/2006/relationships/hyperlink" Target="https://transparencia.finanzas.cdmx.gob.mx/repositorio/public/upload/repositorio/DGAyF/2024/scp/fracc_XVII/Fr17_2024_sanciones.pdf" TargetMode="External"/><Relationship Id="rId61" Type="http://schemas.openxmlformats.org/officeDocument/2006/relationships/hyperlink" Target="https://transparencia.finanzas.cdmx.gob.mx/repositorio/public/upload/repositorio/DGAyF/2023/scp/fracc_XVII_perfiles/dgapyda_19005293.pdf" TargetMode="External"/><Relationship Id="rId82" Type="http://schemas.openxmlformats.org/officeDocument/2006/relationships/hyperlink" Target="https://transparencia.finanzas.cdmx.gob.mx/repositorio/public/upload/repositorio/DGAyF/2023/scp/fracc_XVII_perfiles/dgapyda_19005327.pdf" TargetMode="External"/><Relationship Id="rId152" Type="http://schemas.openxmlformats.org/officeDocument/2006/relationships/hyperlink" Target="https://transparencia.finanzas.cdmx.gob.mx/repositorio/public/upload/repositorio/DGAyF/2024/scp/fracc_XVII/Fr17_2024_sanciones.pdf" TargetMode="External"/><Relationship Id="rId19" Type="http://schemas.openxmlformats.org/officeDocument/2006/relationships/hyperlink" Target="https://transparencia.finanzas.cdmx.gob.mx/repositorio/public/upload/repositorio/DGAyF/2023/scp/fracc_XVII/garcia_jimenez_gustavo_2023_T3.xlsx" TargetMode="External"/><Relationship Id="rId14" Type="http://schemas.openxmlformats.org/officeDocument/2006/relationships/hyperlink" Target="http://transparencia.finanzas.cdmx.gob.mx/repositorio/public/upload/repositorio/DGAyF/2021/scp/fracc_XVII/diaz_somera_marco_antonio_2021_T2.xlsx" TargetMode="External"/><Relationship Id="rId30" Type="http://schemas.openxmlformats.org/officeDocument/2006/relationships/hyperlink" Target="https://transparencia.finanzas.cdmx.gob.mx/repositorio/public/upload/repositorio/DGAyF/2022/scp/fracc_XVII/ramirez_pacheco_sandra_2022_T1.xlsx" TargetMode="External"/><Relationship Id="rId35" Type="http://schemas.openxmlformats.org/officeDocument/2006/relationships/hyperlink" Target="http://transparencia.finanzas.cdmx.gob.mx/repositorio/public/upload/repositorio/DGAyF/2019/scp/fracc_XVII/villanueva_garcia_maria_guadalupe.xlsx" TargetMode="External"/><Relationship Id="rId56" Type="http://schemas.openxmlformats.org/officeDocument/2006/relationships/hyperlink" Target="http://transparencia.finanzas.cdmx.gob.mx/repositorio/public/upload/repositorio/DGAyF/2021/scp/fracc_XVII/jacinto_cazarez_ivan_2021_T3.xlsx" TargetMode="External"/><Relationship Id="rId77" Type="http://schemas.openxmlformats.org/officeDocument/2006/relationships/hyperlink" Target="https://transparencia.finanzas.cdmx.gob.mx/repositorio/public/upload/repositorio/DGAyF/2023/scp/fracc_XVII_perfiles/dgapyda_19005320.pdf" TargetMode="External"/><Relationship Id="rId100" Type="http://schemas.openxmlformats.org/officeDocument/2006/relationships/hyperlink" Target="https://transparencia.finanzas.cdmx.gob.mx/repositorio/public/upload/repositorio/DGAyF/2023/scp/fracc_XVII_perfiles/dgapyda_19005340.pdf" TargetMode="External"/><Relationship Id="rId105" Type="http://schemas.openxmlformats.org/officeDocument/2006/relationships/hyperlink" Target="https://transparencia.finanzas.cdmx.gob.mx/repositorio/public/upload/repositorio/DGAyF/2023/scp/fracc_XVII_perfiles/dgapyda_19005176.pdf" TargetMode="External"/><Relationship Id="rId126" Type="http://schemas.openxmlformats.org/officeDocument/2006/relationships/hyperlink" Target="https://transparencia.finanzas.cdmx.gob.mx/repositorio/public/upload/repositorio/DGAyF/2024/scp/fracc_XVII/Fr17_2024_sanciones.pdf" TargetMode="External"/><Relationship Id="rId147" Type="http://schemas.openxmlformats.org/officeDocument/2006/relationships/hyperlink" Target="https://transparencia.finanzas.cdmx.gob.mx/repositorio/public/upload/repositorio/DGAyF/2024/scp/fracc_XVII/Fr17_2024_sanciones.pdf" TargetMode="External"/><Relationship Id="rId168" Type="http://schemas.openxmlformats.org/officeDocument/2006/relationships/hyperlink" Target="https://transparencia.finanzas.cdmx.gob.mx/repositorio/public/upload/repositorio/DGAyF/2024/scp/fracc_XVII/Fr17_2024_sanciones.pdf" TargetMode="External"/><Relationship Id="rId8" Type="http://schemas.openxmlformats.org/officeDocument/2006/relationships/hyperlink" Target="https://transparencia.finanzas.cdmx.gob.mx/repositorio/public/upload/repositorio/DGAyF/2024/scp/fracc_XVII/gonzalez_hernandez_leticia_2024_T2.xlsx" TargetMode="External"/><Relationship Id="rId51" Type="http://schemas.openxmlformats.org/officeDocument/2006/relationships/hyperlink" Target="http://transparencia.finanzas.cdmx.gob.mx/repositorio/public/upload/repositorio/DGAyF/2019/scp/fracc_XVII/navarro_son_david_abraham.xlsx" TargetMode="External"/><Relationship Id="rId72" Type="http://schemas.openxmlformats.org/officeDocument/2006/relationships/hyperlink" Target="https://transparencia.finanzas.cdmx.gob.mx/repositorio/public/upload/repositorio/DGAyF/2023/scp/fracc_XVII_perfiles/dgapyda_19005313.pdf" TargetMode="External"/><Relationship Id="rId93" Type="http://schemas.openxmlformats.org/officeDocument/2006/relationships/hyperlink" Target="https://transparencia.finanzas.cdmx.gob.mx/repositorio/public/upload/repositorio/DGAyF/2023/scp/fracc_XVII_perfiles/dgapyda_19005203.pdf" TargetMode="External"/><Relationship Id="rId98" Type="http://schemas.openxmlformats.org/officeDocument/2006/relationships/hyperlink" Target="https://transparencia.finanzas.cdmx.gob.mx/repositorio/public/upload/repositorio/DGAyF/2023/scp/fracc_XVII_perfiles/dgapyda_19005344.pdf" TargetMode="External"/><Relationship Id="rId121" Type="http://schemas.openxmlformats.org/officeDocument/2006/relationships/hyperlink" Target="https://transparencia.finanzas.cdmx.gob.mx/repositorio/public/upload/repositorio/DGAyF/2024/scp/fracc_XVII/Fr17_2024_sanciones.pdf" TargetMode="External"/><Relationship Id="rId142" Type="http://schemas.openxmlformats.org/officeDocument/2006/relationships/hyperlink" Target="https://transparencia.finanzas.cdmx.gob.mx/repositorio/public/upload/repositorio/DGAyF/2024/scp/fracc_XVII/Fr17_2024_sanciones.pdf" TargetMode="External"/><Relationship Id="rId163" Type="http://schemas.openxmlformats.org/officeDocument/2006/relationships/hyperlink" Target="https://transparencia.finanzas.cdmx.gob.mx/repositorio/public/upload/repositorio/DGAyF/2024/scp/fracc_XVII/Fr17_2024_sanciones.pdf" TargetMode="External"/><Relationship Id="rId3" Type="http://schemas.openxmlformats.org/officeDocument/2006/relationships/hyperlink" Target="https://transparencia.finanzas.cdmx.gob.mx/repositorio/public/upload/repositorio/DGAyF/2021/scp/fracc_XVII/molina_yerena_mirza_icela_2021_T4.xlsx" TargetMode="External"/><Relationship Id="rId25" Type="http://schemas.openxmlformats.org/officeDocument/2006/relationships/hyperlink" Target="https://transparencia.finanzas.cdmx.gob.mx/repositorio/public/upload/repositorio/DGAyF/2023/scp/fracc_XVII/atilano_luna_barbara_2023_T4.xlsx" TargetMode="External"/><Relationship Id="rId46" Type="http://schemas.openxmlformats.org/officeDocument/2006/relationships/hyperlink" Target="http://transparencia.finanzas.cdmx.gob.mx/repositorio/public/upload/repositorio/DGAyF/2021/scp/fracc_XVII/chamorro_de_la_rosa_raquel_2021_T2.xlsx" TargetMode="External"/><Relationship Id="rId67" Type="http://schemas.openxmlformats.org/officeDocument/2006/relationships/hyperlink" Target="https://transparencia.finanzas.cdmx.gob.mx/repositorio/public/upload/repositorio/DGAyF/2023/scp/fracc_XVII_perfiles/dgapyda_19005306.pdf" TargetMode="External"/><Relationship Id="rId116" Type="http://schemas.openxmlformats.org/officeDocument/2006/relationships/hyperlink" Target="https://transparencia.finanzas.cdmx.gob.mx/repositorio/public/upload/repositorio/DGAyF/2024/scp/fracc_XVII/Fr17_2024_sanciones.pdf" TargetMode="External"/><Relationship Id="rId137" Type="http://schemas.openxmlformats.org/officeDocument/2006/relationships/hyperlink" Target="https://transparencia.finanzas.cdmx.gob.mx/repositorio/public/upload/repositorio/DGAyF/2024/scp/fracc_XVII/Fr17_2024_sanciones.pdf" TargetMode="External"/><Relationship Id="rId158" Type="http://schemas.openxmlformats.org/officeDocument/2006/relationships/hyperlink" Target="https://transparencia.finanzas.cdmx.gob.mx/repositorio/public/upload/repositorio/DGAyF/2024/scp/fracc_XVII/Fr17_2024_sanciones.pdf" TargetMode="External"/><Relationship Id="rId20" Type="http://schemas.openxmlformats.org/officeDocument/2006/relationships/hyperlink" Target="http://transparencia.finanzas.cdmx.gob.mx/repositorio/public/upload/repositorio/DGAyF/2020/scp/fracc_XVII/maya_torres_raul_antonio_2020_T3.xlsx" TargetMode="External"/><Relationship Id="rId41" Type="http://schemas.openxmlformats.org/officeDocument/2006/relationships/hyperlink" Target="https://transparencia.finanzas.cdmx.gob.mx/repositorio/public/upload/repositorio/DGAyF/2022/scp/fracc_XVII/medel_hernandez_arturo_giovanni_2022_T1.xlsx" TargetMode="External"/><Relationship Id="rId62" Type="http://schemas.openxmlformats.org/officeDocument/2006/relationships/hyperlink" Target="https://transparencia.finanzas.cdmx.gob.mx/repositorio/public/upload/repositorio/DGAyF/2023/scp/fracc_XVII_perfiles/dgapyda_19005297.pdf" TargetMode="External"/><Relationship Id="rId83" Type="http://schemas.openxmlformats.org/officeDocument/2006/relationships/hyperlink" Target="https://transparencia.finanzas.cdmx.gob.mx/repositorio/public/upload/repositorio/DGAyF/2023/scp/fracc_XVII_perfiles/dgapyda_19005326.pdf" TargetMode="External"/><Relationship Id="rId88" Type="http://schemas.openxmlformats.org/officeDocument/2006/relationships/hyperlink" Target="https://transparencia.finanzas.cdmx.gob.mx/repositorio/public/upload/repositorio/DGAyF/2023/scp/fracc_XVII_perfiles/dgapyda_19005329.pdf" TargetMode="External"/><Relationship Id="rId111" Type="http://schemas.openxmlformats.org/officeDocument/2006/relationships/hyperlink" Target="https://transparencia.finanzas.cdmx.gob.mx/repositorio/public/upload/repositorio/DGAyF/2023/scp/fracc_XVII_perfiles/dgapyda_19012205.pdf" TargetMode="External"/><Relationship Id="rId132" Type="http://schemas.openxmlformats.org/officeDocument/2006/relationships/hyperlink" Target="https://transparencia.finanzas.cdmx.gob.mx/repositorio/public/upload/repositorio/DGAyF/2024/scp/fracc_XVII/Fr17_2024_sanciones.pdf" TargetMode="External"/><Relationship Id="rId153" Type="http://schemas.openxmlformats.org/officeDocument/2006/relationships/hyperlink" Target="https://transparencia.finanzas.cdmx.gob.mx/repositorio/public/upload/repositorio/DGAyF/2024/scp/fracc_XVII/Fr17_2024_sanciones.pdf" TargetMode="External"/><Relationship Id="rId15" Type="http://schemas.openxmlformats.org/officeDocument/2006/relationships/hyperlink" Target="https://transparencia.finanzas.cdmx.gob.mx/repositorio/public/upload/repositorio/DGAyF/2022/scp/fracc_XVII/castillo_porter_pedro_2022_T2.xlsx" TargetMode="External"/><Relationship Id="rId36" Type="http://schemas.openxmlformats.org/officeDocument/2006/relationships/hyperlink" Target="http://transparencia.finanzas.cdmx.gob.mx/repositorio/public/upload/repositorio/DGAyF/2019/scp/fracc_XVII/maldonado_avila_claudia_olimpia.xlsx" TargetMode="External"/><Relationship Id="rId57" Type="http://schemas.openxmlformats.org/officeDocument/2006/relationships/hyperlink" Target="http://transparencia.finanzas.cdmx.gob.mx/repositorio/public/upload/repositorio/DGAyF/2019/scp/fracc_XVII/navarro_diaz_mayra_yaneth_2020_1T.xlsx" TargetMode="External"/><Relationship Id="rId106" Type="http://schemas.openxmlformats.org/officeDocument/2006/relationships/hyperlink" Target="https://transparencia.finanzas.cdmx.gob.mx/repositorio/public/upload/repositorio/DGAyF/2023/scp/fracc_XVII_perfiles/dgapyda_19005177.pdf" TargetMode="External"/><Relationship Id="rId127" Type="http://schemas.openxmlformats.org/officeDocument/2006/relationships/hyperlink" Target="https://transparencia.finanzas.cdmx.gob.mx/repositorio/public/upload/repositorio/DGAyF/2024/scp/fracc_XVII/Fr17_2024_sanciones.pdf" TargetMode="External"/><Relationship Id="rId10" Type="http://schemas.openxmlformats.org/officeDocument/2006/relationships/hyperlink" Target="http://transparencia.finanzas.cdmx.gob.mx/repositorio/public/upload/repositorio/DGAyF/2020/scp/fracc_XVII/ramirez_pichardo_gerardo_2020_T3.xlsx" TargetMode="External"/><Relationship Id="rId31" Type="http://schemas.openxmlformats.org/officeDocument/2006/relationships/hyperlink" Target="https://transparencia.finanzas.cdmx.gob.mx/repositorio/public/upload/repositorio/DGAyF/2024/scp/fracc_XVII/segovia_gamboa_sandra_2024_T1.xlsx" TargetMode="External"/><Relationship Id="rId52" Type="http://schemas.openxmlformats.org/officeDocument/2006/relationships/hyperlink" Target="https://transparencia.finanzas.cdmx.gob.mx/repositorio/public/upload/repositorio/DGAyF/2022/scp/fracc_XVII/siller_salgado_monica_2022_T1.xlsx" TargetMode="External"/><Relationship Id="rId73" Type="http://schemas.openxmlformats.org/officeDocument/2006/relationships/hyperlink" Target="https://transparencia.finanzas.cdmx.gob.mx/repositorio/public/upload/repositorio/DGAyF/2023/scp/fracc_XVII_perfiles/dgapyda_19005315.pdf" TargetMode="External"/><Relationship Id="rId78" Type="http://schemas.openxmlformats.org/officeDocument/2006/relationships/hyperlink" Target="https://transparencia.finanzas.cdmx.gob.mx/repositorio/public/upload/repositorio/DGAyF/2023/scp/fracc_XVII_perfiles/dgapyda_19005323.pdf" TargetMode="External"/><Relationship Id="rId94" Type="http://schemas.openxmlformats.org/officeDocument/2006/relationships/hyperlink" Target="https://transparencia.finanzas.cdmx.gob.mx/repositorio/public/upload/repositorio/DGAyF/2023/scp/fracc_XVII_perfiles/dgapyda_19005321.pdf" TargetMode="External"/><Relationship Id="rId99" Type="http://schemas.openxmlformats.org/officeDocument/2006/relationships/hyperlink" Target="https://transparencia.finanzas.cdmx.gob.mx/repositorio/public/upload/repositorio/DGAyF/2023/scp/fracc_XVII_perfiles/dgapyda_19005339.pdf" TargetMode="External"/><Relationship Id="rId101" Type="http://schemas.openxmlformats.org/officeDocument/2006/relationships/hyperlink" Target="https://transparencia.finanzas.cdmx.gob.mx/repositorio/public/upload/repositorio/DGAyF/2023/scp/fracc_XVII_perfiles/dgapyda_19005341.pdf" TargetMode="External"/><Relationship Id="rId122" Type="http://schemas.openxmlformats.org/officeDocument/2006/relationships/hyperlink" Target="https://transparencia.finanzas.cdmx.gob.mx/repositorio/public/upload/repositorio/DGAyF/2024/scp/fracc_XVII/Fr17_2024_sanciones.pdf" TargetMode="External"/><Relationship Id="rId143" Type="http://schemas.openxmlformats.org/officeDocument/2006/relationships/hyperlink" Target="https://transparencia.finanzas.cdmx.gob.mx/repositorio/public/upload/repositorio/DGAyF/2024/scp/fracc_XVII/Fr17_2024_sanciones.pdf" TargetMode="External"/><Relationship Id="rId148" Type="http://schemas.openxmlformats.org/officeDocument/2006/relationships/hyperlink" Target="https://transparencia.finanzas.cdmx.gob.mx/repositorio/public/upload/repositorio/DGAyF/2024/scp/fracc_XVII/Fr17_2024_sanciones.pdf" TargetMode="External"/><Relationship Id="rId164" Type="http://schemas.openxmlformats.org/officeDocument/2006/relationships/hyperlink" Target="https://transparencia.finanzas.cdmx.gob.mx/repositorio/public/upload/repositorio/DGAyF/2024/scp/fracc_XVII/Fr17_2024_sanciones.pdf" TargetMode="External"/><Relationship Id="rId4" Type="http://schemas.openxmlformats.org/officeDocument/2006/relationships/hyperlink" Target="https://transparencia.finanzas.cdmx.gob.mx/repositorio/public/upload/repositorio/DGAyF/2023/scp/fracc_XVII/anguiano_espino_javier_eduardo_2023_T1.xlsx" TargetMode="External"/><Relationship Id="rId9" Type="http://schemas.openxmlformats.org/officeDocument/2006/relationships/hyperlink" Target="https://transparencia.finanzas.cdmx.gob.mx/repositorio/public/upload/repositorio/DGAyF/2021/scp/fracc_XVII/badillo_garcia_laura_yeraldin_2021_T4.xlsx" TargetMode="External"/><Relationship Id="rId26" Type="http://schemas.openxmlformats.org/officeDocument/2006/relationships/hyperlink" Target="https://transparencia.finanzas.cdmx.gob.mx/repositorio/public/upload/repositorio/DGAyF/2023/scp/fracc_XVII/aguilar_perez_catalina_2023_T3.xlsx" TargetMode="External"/><Relationship Id="rId47" Type="http://schemas.openxmlformats.org/officeDocument/2006/relationships/hyperlink" Target="http://transparencia.finanzas.cdmx.gob.mx/repositorio/public/upload/repositorio/DGAyF/2019/scp/fracc_XVII/quintanar_floriano_maria_norma.xlsx" TargetMode="External"/><Relationship Id="rId68" Type="http://schemas.openxmlformats.org/officeDocument/2006/relationships/hyperlink" Target="https://transparencia.finanzas.cdmx.gob.mx/repositorio/public/upload/repositorio/DGAyF/2023/scp/fracc_XVII_perfiles/dgapyda_19005308.pdf" TargetMode="External"/><Relationship Id="rId89" Type="http://schemas.openxmlformats.org/officeDocument/2006/relationships/hyperlink" Target="https://transparencia.finanzas.cdmx.gob.mx/repositorio/public/upload/repositorio/DGAyF/2023/scp/fracc_XVII_perfiles/dgapyda_19005199.pdf" TargetMode="External"/><Relationship Id="rId112" Type="http://schemas.openxmlformats.org/officeDocument/2006/relationships/hyperlink" Target="https://transparencia.finanzas.cdmx.gob.mx/repositorio/public/upload/repositorio/DGAyF/2023/scp/fracc_XVII_perfiles/dgapyda_19005174.pdf" TargetMode="External"/><Relationship Id="rId133" Type="http://schemas.openxmlformats.org/officeDocument/2006/relationships/hyperlink" Target="https://transparencia.finanzas.cdmx.gob.mx/repositorio/public/upload/repositorio/DGAyF/2024/scp/fracc_XVII/Fr17_2024_sanciones.pdf" TargetMode="External"/><Relationship Id="rId154" Type="http://schemas.openxmlformats.org/officeDocument/2006/relationships/hyperlink" Target="https://transparencia.finanzas.cdmx.gob.mx/repositorio/public/upload/repositorio/DGAyF/2024/scp/fracc_XVII/Fr17_2024_sanciones.pdf" TargetMode="External"/><Relationship Id="rId16" Type="http://schemas.openxmlformats.org/officeDocument/2006/relationships/hyperlink" Target="https://transparencia.finanzas.cdmx.gob.mx/repositorio/public/upload/repositorio/DGAyF/2022/scp/fracc_XVII/miguel_vasquez_georgina_esperanza_2022_T2.xlsx" TargetMode="External"/><Relationship Id="rId37" Type="http://schemas.openxmlformats.org/officeDocument/2006/relationships/hyperlink" Target="http://transparencia.finanzas.cdmx.gob.mx/repositorio/public/upload/repositorio/DGAyF/2020/scp/fracc_XVII/monroy_cando_erika_2020_1t.xlsx" TargetMode="External"/><Relationship Id="rId58" Type="http://schemas.openxmlformats.org/officeDocument/2006/relationships/hyperlink" Target="https://transparencia.finanzas.cdmx.gob.mx/repositorio/public/upload/repositorio/DGAyF/2023/scp/fracc_XVII_perfiles/dgapyda_19012167.pdf" TargetMode="External"/><Relationship Id="rId79" Type="http://schemas.openxmlformats.org/officeDocument/2006/relationships/hyperlink" Target="https://transparencia.finanzas.cdmx.gob.mx/repositorio/public/upload/repositorio/DGAyF/2023/scp/fracc_XVII_perfiles/dgapyda_19012809.pdf" TargetMode="External"/><Relationship Id="rId102" Type="http://schemas.openxmlformats.org/officeDocument/2006/relationships/hyperlink" Target="https://transparencia.finanzas.cdmx.gob.mx/repositorio/public/upload/repositorio/DGAyF/2023/scp/fracc_XVII_perfiles/dgapyda_19005171.pdf" TargetMode="External"/><Relationship Id="rId123" Type="http://schemas.openxmlformats.org/officeDocument/2006/relationships/hyperlink" Target="https://transparencia.finanzas.cdmx.gob.mx/repositorio/public/upload/repositorio/DGAyF/2024/scp/fracc_XVII/Fr17_2024_sanciones.pdf" TargetMode="External"/><Relationship Id="rId144" Type="http://schemas.openxmlformats.org/officeDocument/2006/relationships/hyperlink" Target="https://transparencia.finanzas.cdmx.gob.mx/repositorio/public/upload/repositorio/DGAyF/2024/scp/fracc_XVII/Fr17_2024_sanciones.pdf" TargetMode="External"/><Relationship Id="rId90" Type="http://schemas.openxmlformats.org/officeDocument/2006/relationships/hyperlink" Target="https://transparencia.finanzas.cdmx.gob.mx/repositorio/public/upload/repositorio/DGAyF/2023/scp/fracc_XVII_perfiles/dgapyda_19005200.pdf" TargetMode="External"/><Relationship Id="rId165" Type="http://schemas.openxmlformats.org/officeDocument/2006/relationships/hyperlink" Target="https://transparencia.finanzas.cdmx.gob.mx/repositorio/public/upload/repositorio/DGAyF/2024/scp/fracc_XVII/Fr17_2024_sanciones.pdf" TargetMode="External"/><Relationship Id="rId27" Type="http://schemas.openxmlformats.org/officeDocument/2006/relationships/hyperlink" Target="https://transparencia.finanzas.cdmx.gob.mx/repositorio/public/upload/repositorio/DGAyF/2024/scp/fracc_XVII/ramirez_garcia_kassandra_2024_T1.xlsx" TargetMode="External"/><Relationship Id="rId48" Type="http://schemas.openxmlformats.org/officeDocument/2006/relationships/hyperlink" Target="http://transparencia.finanzas.cdmx.gob.mx/repositorio/public/upload/repositorio/DGAyF/2020/scp/fracc_XVII/garcia_munoz_marco_noe_2020_1T.xlsx" TargetMode="External"/><Relationship Id="rId69" Type="http://schemas.openxmlformats.org/officeDocument/2006/relationships/hyperlink" Target="https://transparencia.finanzas.cdmx.gob.mx/repositorio/public/upload/repositorio/DGAyF/2023/scp/fracc_XVII_perfiles/dgapyda_19005309.pdf" TargetMode="External"/><Relationship Id="rId113" Type="http://schemas.openxmlformats.org/officeDocument/2006/relationships/hyperlink" Target="https://transparencia.finanzas.cdmx.gob.mx/repositorio/public/upload/repositorio/DGAyF/2023/scp/fracc_XVII_perfiles/dgapyda_19005184.pdf" TargetMode="External"/><Relationship Id="rId134" Type="http://schemas.openxmlformats.org/officeDocument/2006/relationships/hyperlink" Target="https://transparencia.finanzas.cdmx.gob.mx/repositorio/public/upload/repositorio/DGAyF/2024/scp/fracc_XVII/Fr17_2024_sanciones.pdf" TargetMode="External"/><Relationship Id="rId80" Type="http://schemas.openxmlformats.org/officeDocument/2006/relationships/hyperlink" Target="https://transparencia.finanzas.cdmx.gob.mx/repositorio/public/upload/repositorio/DGAyF/2023/scp/fracc_XVII_perfiles/dgapyda_19005328.pdf" TargetMode="External"/><Relationship Id="rId155" Type="http://schemas.openxmlformats.org/officeDocument/2006/relationships/hyperlink" Target="https://transparencia.finanzas.cdmx.gob.mx/repositorio/public/upload/repositorio/DGAyF/2024/scp/fracc_XVII/Fr17_2024_san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3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4">
        <v>45383</v>
      </c>
      <c r="C8" s="4">
        <v>45473</v>
      </c>
      <c r="D8" s="3" t="s">
        <v>83</v>
      </c>
      <c r="E8" s="3" t="s">
        <v>84</v>
      </c>
      <c r="F8" s="3" t="s">
        <v>148</v>
      </c>
      <c r="G8" s="3" t="s">
        <v>149</v>
      </c>
      <c r="H8" s="3" t="s">
        <v>150</v>
      </c>
      <c r="I8" s="3" t="s">
        <v>56</v>
      </c>
      <c r="J8" s="3" t="s">
        <v>84</v>
      </c>
      <c r="K8" s="3" t="s">
        <v>63</v>
      </c>
      <c r="L8" s="3" t="s">
        <v>291</v>
      </c>
      <c r="M8" s="9" t="str">
        <f ca="1">HYPERLINK("#"&amp;CELL("direccion",Tabla_472796!A4),"1")</f>
        <v>1</v>
      </c>
      <c r="N8" s="9" t="s">
        <v>320</v>
      </c>
      <c r="O8" s="9" t="s">
        <v>321</v>
      </c>
      <c r="P8" t="s">
        <v>69</v>
      </c>
      <c r="Q8" s="5" t="s">
        <v>81</v>
      </c>
      <c r="R8" t="s">
        <v>82</v>
      </c>
      <c r="S8" s="4">
        <v>45473</v>
      </c>
    </row>
    <row r="9" spans="1:20" x14ac:dyDescent="0.25">
      <c r="A9" s="3">
        <v>2024</v>
      </c>
      <c r="B9" s="4">
        <v>45383</v>
      </c>
      <c r="C9" s="4">
        <v>45473</v>
      </c>
      <c r="D9" s="3" t="s">
        <v>85</v>
      </c>
      <c r="E9" s="3" t="s">
        <v>86</v>
      </c>
      <c r="F9" s="3" t="s">
        <v>151</v>
      </c>
      <c r="G9" s="3" t="s">
        <v>152</v>
      </c>
      <c r="H9" s="3" t="s">
        <v>153</v>
      </c>
      <c r="I9" s="3" t="s">
        <v>57</v>
      </c>
      <c r="J9" s="3" t="s">
        <v>84</v>
      </c>
      <c r="K9" s="3" t="s">
        <v>63</v>
      </c>
      <c r="L9" s="3" t="s">
        <v>292</v>
      </c>
      <c r="M9" s="9" t="str">
        <f ca="1">HYPERLINK("#"&amp;CELL("direccion",Tabla_472796!A7),"2")</f>
        <v>2</v>
      </c>
      <c r="N9" s="9" t="s">
        <v>322</v>
      </c>
      <c r="O9" s="9" t="s">
        <v>323</v>
      </c>
      <c r="P9" s="3" t="s">
        <v>69</v>
      </c>
      <c r="Q9" s="5" t="s">
        <v>81</v>
      </c>
      <c r="R9" s="3" t="s">
        <v>82</v>
      </c>
      <c r="S9" s="4">
        <v>45473</v>
      </c>
    </row>
    <row r="10" spans="1:20" x14ac:dyDescent="0.25">
      <c r="A10" s="3">
        <v>2024</v>
      </c>
      <c r="B10" s="4">
        <v>45383</v>
      </c>
      <c r="C10" s="4">
        <v>45473</v>
      </c>
      <c r="D10" s="3" t="s">
        <v>87</v>
      </c>
      <c r="E10" s="3" t="s">
        <v>88</v>
      </c>
      <c r="F10" s="3" t="s">
        <v>154</v>
      </c>
      <c r="G10" s="3" t="s">
        <v>155</v>
      </c>
      <c r="H10" s="3" t="s">
        <v>156</v>
      </c>
      <c r="I10" s="3" t="s">
        <v>56</v>
      </c>
      <c r="J10" s="3" t="s">
        <v>84</v>
      </c>
      <c r="K10" s="3" t="s">
        <v>63</v>
      </c>
      <c r="L10" s="3" t="s">
        <v>292</v>
      </c>
      <c r="M10" s="9" t="str">
        <f ca="1">HYPERLINK("#"&amp;CELL("direccion",Tabla_472796!A10),"3")</f>
        <v>3</v>
      </c>
      <c r="N10" s="9" t="s">
        <v>324</v>
      </c>
      <c r="O10" s="9" t="s">
        <v>325</v>
      </c>
      <c r="P10" s="3" t="s">
        <v>69</v>
      </c>
      <c r="Q10" s="5" t="s">
        <v>81</v>
      </c>
      <c r="R10" s="3" t="s">
        <v>82</v>
      </c>
      <c r="S10" s="4">
        <v>45473</v>
      </c>
    </row>
    <row r="11" spans="1:20" x14ac:dyDescent="0.25">
      <c r="A11" s="3">
        <v>2024</v>
      </c>
      <c r="B11" s="4">
        <v>45383</v>
      </c>
      <c r="C11" s="4">
        <v>45473</v>
      </c>
      <c r="D11" s="3" t="s">
        <v>89</v>
      </c>
      <c r="E11" s="3" t="s">
        <v>90</v>
      </c>
      <c r="F11" s="3" t="s">
        <v>157</v>
      </c>
      <c r="G11" s="3" t="s">
        <v>158</v>
      </c>
      <c r="H11" s="3" t="s">
        <v>159</v>
      </c>
      <c r="I11" s="3" t="s">
        <v>56</v>
      </c>
      <c r="J11" s="3" t="s">
        <v>84</v>
      </c>
      <c r="K11" s="3" t="s">
        <v>63</v>
      </c>
      <c r="L11" s="3" t="s">
        <v>292</v>
      </c>
      <c r="M11" s="9" t="str">
        <f ca="1">HYPERLINK("#"&amp;CELL("direccion",Tabla_472796!A13),"4")</f>
        <v>4</v>
      </c>
      <c r="N11" s="9" t="s">
        <v>326</v>
      </c>
      <c r="O11" s="9" t="s">
        <v>327</v>
      </c>
      <c r="P11" s="3" t="s">
        <v>69</v>
      </c>
      <c r="Q11" s="5" t="s">
        <v>81</v>
      </c>
      <c r="R11" s="3" t="s">
        <v>82</v>
      </c>
      <c r="S11" s="4">
        <v>45473</v>
      </c>
    </row>
    <row r="12" spans="1:20" x14ac:dyDescent="0.25">
      <c r="A12" s="3">
        <v>2024</v>
      </c>
      <c r="B12" s="4">
        <v>45383</v>
      </c>
      <c r="C12" s="4">
        <v>45473</v>
      </c>
      <c r="D12" s="3" t="s">
        <v>91</v>
      </c>
      <c r="E12" s="3" t="s">
        <v>92</v>
      </c>
      <c r="F12" s="3" t="s">
        <v>160</v>
      </c>
      <c r="G12" s="3" t="s">
        <v>149</v>
      </c>
      <c r="H12" s="3" t="s">
        <v>161</v>
      </c>
      <c r="I12" s="3" t="s">
        <v>56</v>
      </c>
      <c r="J12" s="3" t="s">
        <v>84</v>
      </c>
      <c r="K12" s="3" t="s">
        <v>63</v>
      </c>
      <c r="L12" s="3" t="s">
        <v>293</v>
      </c>
      <c r="M12" s="9" t="str">
        <f ca="1">HYPERLINK("#"&amp;CELL("direccion",Tabla_472796!A16),"5")</f>
        <v>5</v>
      </c>
      <c r="N12" s="9" t="s">
        <v>328</v>
      </c>
      <c r="O12" s="9" t="s">
        <v>329</v>
      </c>
      <c r="P12" s="3" t="s">
        <v>69</v>
      </c>
      <c r="Q12" s="5" t="s">
        <v>81</v>
      </c>
      <c r="R12" s="3" t="s">
        <v>82</v>
      </c>
      <c r="S12" s="4">
        <v>45473</v>
      </c>
    </row>
    <row r="13" spans="1:20" x14ac:dyDescent="0.25">
      <c r="A13" s="3">
        <v>2024</v>
      </c>
      <c r="B13" s="4">
        <v>45383</v>
      </c>
      <c r="C13" s="4">
        <v>45473</v>
      </c>
      <c r="D13" s="3" t="s">
        <v>93</v>
      </c>
      <c r="E13" s="3" t="s">
        <v>94</v>
      </c>
      <c r="F13" s="3" t="s">
        <v>162</v>
      </c>
      <c r="G13" s="3" t="s">
        <v>163</v>
      </c>
      <c r="H13" s="3" t="s">
        <v>164</v>
      </c>
      <c r="I13" s="3" t="s">
        <v>56</v>
      </c>
      <c r="J13" s="3" t="s">
        <v>84</v>
      </c>
      <c r="K13" s="3" t="s">
        <v>63</v>
      </c>
      <c r="L13" s="3" t="s">
        <v>294</v>
      </c>
      <c r="M13" s="9" t="str">
        <f ca="1">HYPERLINK("#"&amp;CELL("direccion",Tabla_472796!A19),"6")</f>
        <v>6</v>
      </c>
      <c r="N13" s="9" t="s">
        <v>330</v>
      </c>
      <c r="O13" s="9" t="s">
        <v>331</v>
      </c>
      <c r="P13" s="3" t="s">
        <v>69</v>
      </c>
      <c r="Q13" s="5" t="s">
        <v>81</v>
      </c>
      <c r="R13" s="3" t="s">
        <v>82</v>
      </c>
      <c r="S13" s="4">
        <v>45473</v>
      </c>
    </row>
    <row r="14" spans="1:20" x14ac:dyDescent="0.25">
      <c r="A14" s="3">
        <v>2024</v>
      </c>
      <c r="B14" s="4">
        <v>45383</v>
      </c>
      <c r="C14" s="4">
        <v>45473</v>
      </c>
      <c r="D14" s="3" t="s">
        <v>89</v>
      </c>
      <c r="E14" s="3" t="s">
        <v>95</v>
      </c>
      <c r="F14" s="3" t="s">
        <v>165</v>
      </c>
      <c r="G14" s="3" t="s">
        <v>166</v>
      </c>
      <c r="H14" s="3" t="s">
        <v>167</v>
      </c>
      <c r="I14" s="3" t="s">
        <v>57</v>
      </c>
      <c r="J14" s="3" t="s">
        <v>84</v>
      </c>
      <c r="K14" s="3" t="s">
        <v>63</v>
      </c>
      <c r="L14" s="3" t="s">
        <v>295</v>
      </c>
      <c r="M14" s="9" t="str">
        <f ca="1">HYPERLINK("#"&amp;CELL("direccion",Tabla_472796!A22),"7")</f>
        <v>7</v>
      </c>
      <c r="N14" s="9" t="s">
        <v>332</v>
      </c>
      <c r="O14" s="9" t="s">
        <v>333</v>
      </c>
      <c r="P14" s="3" t="s">
        <v>69</v>
      </c>
      <c r="Q14" s="5" t="s">
        <v>81</v>
      </c>
      <c r="R14" s="3" t="s">
        <v>82</v>
      </c>
      <c r="S14" s="4">
        <v>45473</v>
      </c>
    </row>
    <row r="15" spans="1:20" x14ac:dyDescent="0.25">
      <c r="A15" s="3">
        <v>2024</v>
      </c>
      <c r="B15" s="4">
        <v>45383</v>
      </c>
      <c r="C15" s="4">
        <v>45473</v>
      </c>
      <c r="D15" s="3" t="s">
        <v>87</v>
      </c>
      <c r="E15" s="3" t="s">
        <v>96</v>
      </c>
      <c r="F15" s="3" t="s">
        <v>168</v>
      </c>
      <c r="G15" s="3" t="s">
        <v>169</v>
      </c>
      <c r="H15" s="3" t="s">
        <v>159</v>
      </c>
      <c r="I15" s="3" t="s">
        <v>57</v>
      </c>
      <c r="J15" s="3" t="s">
        <v>84</v>
      </c>
      <c r="K15" s="3" t="s">
        <v>63</v>
      </c>
      <c r="L15" s="3" t="s">
        <v>296</v>
      </c>
      <c r="M15" s="9" t="str">
        <f ca="1">HYPERLINK("#"&amp;CELL("direccion",Tabla_472796!A25),"8")</f>
        <v>8</v>
      </c>
      <c r="N15" s="9" t="s">
        <v>334</v>
      </c>
      <c r="O15" s="9" t="s">
        <v>335</v>
      </c>
      <c r="P15" s="3" t="s">
        <v>69</v>
      </c>
      <c r="Q15" s="5" t="s">
        <v>81</v>
      </c>
      <c r="R15" s="3" t="s">
        <v>82</v>
      </c>
      <c r="S15" s="4">
        <v>45473</v>
      </c>
    </row>
    <row r="16" spans="1:20" x14ac:dyDescent="0.25">
      <c r="A16" s="3">
        <v>2024</v>
      </c>
      <c r="B16" s="4">
        <v>45383</v>
      </c>
      <c r="C16" s="4">
        <v>45473</v>
      </c>
      <c r="D16" s="3" t="s">
        <v>87</v>
      </c>
      <c r="E16" s="3" t="s">
        <v>97</v>
      </c>
      <c r="F16" s="3" t="s">
        <v>170</v>
      </c>
      <c r="G16" s="3" t="s">
        <v>171</v>
      </c>
      <c r="H16" s="3" t="s">
        <v>172</v>
      </c>
      <c r="I16" s="3" t="s">
        <v>56</v>
      </c>
      <c r="J16" s="3" t="s">
        <v>84</v>
      </c>
      <c r="K16" s="3" t="s">
        <v>63</v>
      </c>
      <c r="L16" s="3" t="s">
        <v>297</v>
      </c>
      <c r="M16" s="9" t="str">
        <f ca="1">HYPERLINK("#"&amp;CELL("direccion",Tabla_472796!A28),"9")</f>
        <v>9</v>
      </c>
      <c r="N16" s="9" t="s">
        <v>336</v>
      </c>
      <c r="O16" s="9" t="s">
        <v>337</v>
      </c>
      <c r="P16" s="3" t="s">
        <v>69</v>
      </c>
      <c r="Q16" s="5" t="s">
        <v>81</v>
      </c>
      <c r="R16" s="3" t="s">
        <v>82</v>
      </c>
      <c r="S16" s="4">
        <v>45473</v>
      </c>
    </row>
    <row r="17" spans="1:19" x14ac:dyDescent="0.25">
      <c r="A17" s="3">
        <v>2024</v>
      </c>
      <c r="B17" s="4">
        <v>45383</v>
      </c>
      <c r="C17" s="4">
        <v>45473</v>
      </c>
      <c r="D17" s="3" t="s">
        <v>98</v>
      </c>
      <c r="E17" s="3" t="s">
        <v>99</v>
      </c>
      <c r="F17" s="3" t="s">
        <v>173</v>
      </c>
      <c r="G17" s="3" t="s">
        <v>174</v>
      </c>
      <c r="H17" s="3" t="s">
        <v>149</v>
      </c>
      <c r="I17" s="3" t="s">
        <v>56</v>
      </c>
      <c r="J17" s="3" t="s">
        <v>84</v>
      </c>
      <c r="K17" s="3" t="s">
        <v>63</v>
      </c>
      <c r="L17" s="3" t="s">
        <v>298</v>
      </c>
      <c r="M17" s="9" t="str">
        <f ca="1">HYPERLINK("#"&amp;CELL("direccion",Tabla_472796!A31),"10")</f>
        <v>10</v>
      </c>
      <c r="N17" s="9" t="s">
        <v>338</v>
      </c>
      <c r="O17" s="9" t="s">
        <v>339</v>
      </c>
      <c r="P17" s="3" t="s">
        <v>69</v>
      </c>
      <c r="Q17" s="5" t="s">
        <v>81</v>
      </c>
      <c r="R17" s="3" t="s">
        <v>82</v>
      </c>
      <c r="S17" s="4">
        <v>45473</v>
      </c>
    </row>
    <row r="18" spans="1:19" x14ac:dyDescent="0.25">
      <c r="A18" s="3">
        <v>2024</v>
      </c>
      <c r="B18" s="4">
        <v>45383</v>
      </c>
      <c r="C18" s="4">
        <v>45473</v>
      </c>
      <c r="D18" s="3" t="s">
        <v>85</v>
      </c>
      <c r="E18" s="3" t="s">
        <v>100</v>
      </c>
      <c r="F18" s="3" t="s">
        <v>175</v>
      </c>
      <c r="G18" s="3" t="s">
        <v>176</v>
      </c>
      <c r="H18" s="3" t="s">
        <v>177</v>
      </c>
      <c r="I18" s="3" t="s">
        <v>57</v>
      </c>
      <c r="J18" s="3" t="s">
        <v>84</v>
      </c>
      <c r="K18" s="3" t="s">
        <v>63</v>
      </c>
      <c r="L18" s="3" t="s">
        <v>299</v>
      </c>
      <c r="M18" s="9" t="str">
        <f ca="1">HYPERLINK("#"&amp;CELL("direccion",Tabla_472796!A34),"11")</f>
        <v>11</v>
      </c>
      <c r="N18" s="9" t="s">
        <v>340</v>
      </c>
      <c r="O18" s="9" t="s">
        <v>341</v>
      </c>
      <c r="P18" s="3" t="s">
        <v>69</v>
      </c>
      <c r="Q18" s="5" t="s">
        <v>81</v>
      </c>
      <c r="R18" s="3" t="s">
        <v>82</v>
      </c>
      <c r="S18" s="4">
        <v>45473</v>
      </c>
    </row>
    <row r="19" spans="1:19" x14ac:dyDescent="0.25">
      <c r="A19" s="3">
        <v>2024</v>
      </c>
      <c r="B19" s="4">
        <v>45383</v>
      </c>
      <c r="C19" s="4">
        <v>45473</v>
      </c>
      <c r="D19" s="3" t="s">
        <v>87</v>
      </c>
      <c r="E19" s="3" t="s">
        <v>101</v>
      </c>
      <c r="F19" s="3" t="s">
        <v>178</v>
      </c>
      <c r="G19" s="3" t="s">
        <v>179</v>
      </c>
      <c r="H19" s="3" t="s">
        <v>180</v>
      </c>
      <c r="I19" s="3" t="s">
        <v>56</v>
      </c>
      <c r="J19" s="3" t="s">
        <v>84</v>
      </c>
      <c r="K19" s="3" t="s">
        <v>63</v>
      </c>
      <c r="L19" s="3" t="s">
        <v>298</v>
      </c>
      <c r="M19" s="9" t="str">
        <f ca="1">HYPERLINK("#"&amp;CELL("direccion",Tabla_472796!A37),"12")</f>
        <v>12</v>
      </c>
      <c r="N19" s="9" t="s">
        <v>342</v>
      </c>
      <c r="O19" s="9" t="s">
        <v>343</v>
      </c>
      <c r="P19" s="3" t="s">
        <v>69</v>
      </c>
      <c r="Q19" s="5" t="s">
        <v>81</v>
      </c>
      <c r="R19" s="3" t="s">
        <v>82</v>
      </c>
      <c r="S19" s="4">
        <v>45473</v>
      </c>
    </row>
    <row r="20" spans="1:19" x14ac:dyDescent="0.25">
      <c r="A20" s="3">
        <v>2024</v>
      </c>
      <c r="B20" s="4">
        <v>45383</v>
      </c>
      <c r="C20" s="4">
        <v>45473</v>
      </c>
      <c r="D20" s="3" t="s">
        <v>87</v>
      </c>
      <c r="E20" s="3" t="s">
        <v>102</v>
      </c>
      <c r="F20" s="3" t="s">
        <v>181</v>
      </c>
      <c r="G20" s="3" t="s">
        <v>182</v>
      </c>
      <c r="H20" s="3" t="s">
        <v>183</v>
      </c>
      <c r="I20" s="3" t="s">
        <v>56</v>
      </c>
      <c r="J20" s="3" t="s">
        <v>84</v>
      </c>
      <c r="K20" s="3" t="s">
        <v>62</v>
      </c>
      <c r="L20" s="3" t="s">
        <v>300</v>
      </c>
      <c r="M20" s="9" t="str">
        <f ca="1">HYPERLINK("#"&amp;CELL("direccion",Tabla_472796!A40),"13")</f>
        <v>13</v>
      </c>
      <c r="N20" s="9" t="s">
        <v>344</v>
      </c>
      <c r="O20" s="9" t="s">
        <v>345</v>
      </c>
      <c r="P20" s="3" t="s">
        <v>69</v>
      </c>
      <c r="Q20" s="5" t="s">
        <v>81</v>
      </c>
      <c r="R20" s="3" t="s">
        <v>82</v>
      </c>
      <c r="S20" s="4">
        <v>45473</v>
      </c>
    </row>
    <row r="21" spans="1:19" x14ac:dyDescent="0.25">
      <c r="A21" s="3">
        <v>2024</v>
      </c>
      <c r="B21" s="4">
        <v>45383</v>
      </c>
      <c r="C21" s="4">
        <v>45473</v>
      </c>
      <c r="D21" s="3" t="s">
        <v>93</v>
      </c>
      <c r="E21" s="3" t="s">
        <v>103</v>
      </c>
      <c r="F21" s="3" t="s">
        <v>184</v>
      </c>
      <c r="G21" s="3" t="s">
        <v>185</v>
      </c>
      <c r="H21" s="3" t="s">
        <v>186</v>
      </c>
      <c r="I21" s="3" t="s">
        <v>56</v>
      </c>
      <c r="J21" s="3" t="s">
        <v>84</v>
      </c>
      <c r="K21" s="3" t="s">
        <v>63</v>
      </c>
      <c r="L21" s="3" t="s">
        <v>293</v>
      </c>
      <c r="M21" s="9" t="str">
        <f ca="1">HYPERLINK("#"&amp;CELL("direccion",Tabla_472796!A43),"14")</f>
        <v>14</v>
      </c>
      <c r="N21" s="9" t="s">
        <v>346</v>
      </c>
      <c r="O21" s="9" t="s">
        <v>347</v>
      </c>
      <c r="P21" s="3" t="s">
        <v>69</v>
      </c>
      <c r="Q21" s="5" t="s">
        <v>81</v>
      </c>
      <c r="R21" s="3" t="s">
        <v>82</v>
      </c>
      <c r="S21" s="4">
        <v>45473</v>
      </c>
    </row>
    <row r="22" spans="1:19" x14ac:dyDescent="0.25">
      <c r="A22" s="3">
        <v>2024</v>
      </c>
      <c r="B22" s="4">
        <v>45383</v>
      </c>
      <c r="C22" s="4">
        <v>45473</v>
      </c>
      <c r="D22" s="3" t="s">
        <v>85</v>
      </c>
      <c r="E22" s="3" t="s">
        <v>104</v>
      </c>
      <c r="F22" s="3" t="s">
        <v>187</v>
      </c>
      <c r="G22" s="3" t="s">
        <v>188</v>
      </c>
      <c r="H22" s="3" t="s">
        <v>189</v>
      </c>
      <c r="I22" s="3" t="s">
        <v>57</v>
      </c>
      <c r="J22" s="3" t="s">
        <v>84</v>
      </c>
      <c r="K22" s="3" t="s">
        <v>63</v>
      </c>
      <c r="L22" s="3" t="s">
        <v>298</v>
      </c>
      <c r="M22" s="9" t="str">
        <f ca="1">HYPERLINK("#"&amp;CELL("direccion",Tabla_472796!A46),"15")</f>
        <v>15</v>
      </c>
      <c r="N22" s="9" t="s">
        <v>348</v>
      </c>
      <c r="O22" s="9" t="s">
        <v>349</v>
      </c>
      <c r="P22" s="3" t="s">
        <v>69</v>
      </c>
      <c r="Q22" s="5" t="s">
        <v>81</v>
      </c>
      <c r="R22" s="3" t="s">
        <v>82</v>
      </c>
      <c r="S22" s="4">
        <v>45473</v>
      </c>
    </row>
    <row r="23" spans="1:19" x14ac:dyDescent="0.25">
      <c r="A23" s="3">
        <v>2024</v>
      </c>
      <c r="B23" s="4">
        <v>45383</v>
      </c>
      <c r="C23" s="4">
        <v>45473</v>
      </c>
      <c r="D23" s="3" t="s">
        <v>87</v>
      </c>
      <c r="E23" s="3" t="s">
        <v>105</v>
      </c>
      <c r="F23" s="3" t="s">
        <v>190</v>
      </c>
      <c r="G23" s="3" t="s">
        <v>149</v>
      </c>
      <c r="H23" s="3" t="s">
        <v>191</v>
      </c>
      <c r="I23" s="3" t="s">
        <v>57</v>
      </c>
      <c r="J23" s="3" t="s">
        <v>84</v>
      </c>
      <c r="K23" s="3" t="s">
        <v>63</v>
      </c>
      <c r="L23" s="3" t="s">
        <v>301</v>
      </c>
      <c r="M23" s="9" t="str">
        <f ca="1">HYPERLINK("#"&amp;CELL("direccion",Tabla_472796!A49),"16")</f>
        <v>16</v>
      </c>
      <c r="N23" s="9" t="s">
        <v>350</v>
      </c>
      <c r="O23" s="9" t="s">
        <v>351</v>
      </c>
      <c r="P23" s="3" t="s">
        <v>69</v>
      </c>
      <c r="Q23" s="5" t="s">
        <v>81</v>
      </c>
      <c r="R23" s="3" t="s">
        <v>82</v>
      </c>
      <c r="S23" s="4">
        <v>45473</v>
      </c>
    </row>
    <row r="24" spans="1:19" x14ac:dyDescent="0.25">
      <c r="A24" s="3">
        <v>2024</v>
      </c>
      <c r="B24" s="4">
        <v>45383</v>
      </c>
      <c r="C24" s="4">
        <v>45473</v>
      </c>
      <c r="D24" s="3" t="s">
        <v>87</v>
      </c>
      <c r="E24" s="3" t="s">
        <v>106</v>
      </c>
      <c r="F24" s="3" t="s">
        <v>192</v>
      </c>
      <c r="G24" s="3" t="s">
        <v>193</v>
      </c>
      <c r="H24" s="3" t="s">
        <v>194</v>
      </c>
      <c r="I24" s="3" t="s">
        <v>57</v>
      </c>
      <c r="J24" s="3" t="s">
        <v>84</v>
      </c>
      <c r="K24" s="3" t="s">
        <v>63</v>
      </c>
      <c r="L24" s="3" t="s">
        <v>302</v>
      </c>
      <c r="M24" s="9" t="str">
        <f ca="1">HYPERLINK("#"&amp;CELL("direccion",Tabla_472796!A52),"17")</f>
        <v>17</v>
      </c>
      <c r="N24" s="9" t="s">
        <v>352</v>
      </c>
      <c r="O24" s="9" t="s">
        <v>353</v>
      </c>
      <c r="P24" s="3" t="s">
        <v>69</v>
      </c>
      <c r="Q24" s="5" t="s">
        <v>81</v>
      </c>
      <c r="R24" s="3" t="s">
        <v>82</v>
      </c>
      <c r="S24" s="4">
        <v>45473</v>
      </c>
    </row>
    <row r="25" spans="1:19" x14ac:dyDescent="0.25">
      <c r="A25" s="3">
        <v>2024</v>
      </c>
      <c r="B25" s="4">
        <v>45383</v>
      </c>
      <c r="C25" s="4">
        <v>45473</v>
      </c>
      <c r="D25" s="3" t="s">
        <v>85</v>
      </c>
      <c r="E25" s="3" t="s">
        <v>107</v>
      </c>
      <c r="F25" s="3" t="s">
        <v>195</v>
      </c>
      <c r="G25" s="3" t="s">
        <v>159</v>
      </c>
      <c r="H25" s="3" t="s">
        <v>196</v>
      </c>
      <c r="I25" s="3" t="s">
        <v>56</v>
      </c>
      <c r="J25" s="3" t="s">
        <v>84</v>
      </c>
      <c r="K25" s="3" t="s">
        <v>63</v>
      </c>
      <c r="L25" s="3" t="s">
        <v>298</v>
      </c>
      <c r="M25" s="9" t="str">
        <f ca="1">HYPERLINK("#"&amp;CELL("direccion",Tabla_472796!A55),"18")</f>
        <v>18</v>
      </c>
      <c r="N25" s="9" t="s">
        <v>354</v>
      </c>
      <c r="O25" s="9" t="s">
        <v>355</v>
      </c>
      <c r="P25" s="3" t="s">
        <v>69</v>
      </c>
      <c r="Q25" s="5" t="s">
        <v>81</v>
      </c>
      <c r="R25" s="3" t="s">
        <v>82</v>
      </c>
      <c r="S25" s="4">
        <v>45473</v>
      </c>
    </row>
    <row r="26" spans="1:19" x14ac:dyDescent="0.25">
      <c r="A26" s="3">
        <v>2024</v>
      </c>
      <c r="B26" s="4">
        <v>45383</v>
      </c>
      <c r="C26" s="4">
        <v>45473</v>
      </c>
      <c r="D26" s="3" t="s">
        <v>87</v>
      </c>
      <c r="E26" s="3" t="s">
        <v>108</v>
      </c>
      <c r="F26" s="3" t="s">
        <v>197</v>
      </c>
      <c r="G26" s="3" t="s">
        <v>198</v>
      </c>
      <c r="H26" s="3" t="s">
        <v>199</v>
      </c>
      <c r="I26" s="3" t="s">
        <v>56</v>
      </c>
      <c r="J26" s="3" t="s">
        <v>84</v>
      </c>
      <c r="K26" s="3" t="s">
        <v>63</v>
      </c>
      <c r="L26" s="3" t="s">
        <v>303</v>
      </c>
      <c r="M26" s="9" t="str">
        <f ca="1">HYPERLINK("#"&amp;CELL("direccion",Tabla_472796!A58),"19")</f>
        <v>19</v>
      </c>
      <c r="N26" s="9" t="s">
        <v>356</v>
      </c>
      <c r="O26" s="9" t="s">
        <v>357</v>
      </c>
      <c r="P26" s="3" t="s">
        <v>69</v>
      </c>
      <c r="Q26" s="5" t="s">
        <v>81</v>
      </c>
      <c r="R26" s="3" t="s">
        <v>82</v>
      </c>
      <c r="S26" s="4">
        <v>45473</v>
      </c>
    </row>
    <row r="27" spans="1:19" x14ac:dyDescent="0.25">
      <c r="A27" s="3">
        <v>2024</v>
      </c>
      <c r="B27" s="4">
        <v>45383</v>
      </c>
      <c r="C27" s="4">
        <v>45473</v>
      </c>
      <c r="D27" s="3" t="s">
        <v>87</v>
      </c>
      <c r="E27" s="3" t="s">
        <v>109</v>
      </c>
      <c r="F27" s="3" t="s">
        <v>200</v>
      </c>
      <c r="G27" s="3" t="s">
        <v>201</v>
      </c>
      <c r="H27" s="3" t="s">
        <v>202</v>
      </c>
      <c r="I27" s="3" t="s">
        <v>57</v>
      </c>
      <c r="J27" s="3" t="s">
        <v>84</v>
      </c>
      <c r="K27" s="3" t="s">
        <v>63</v>
      </c>
      <c r="L27" s="3" t="s">
        <v>304</v>
      </c>
      <c r="M27" s="9" t="str">
        <f ca="1">HYPERLINK("#"&amp;CELL("direccion",Tabla_472796!A61),"20")</f>
        <v>20</v>
      </c>
      <c r="N27" s="9" t="s">
        <v>358</v>
      </c>
      <c r="O27" s="9" t="s">
        <v>359</v>
      </c>
      <c r="P27" s="3" t="s">
        <v>69</v>
      </c>
      <c r="Q27" s="5" t="s">
        <v>81</v>
      </c>
      <c r="R27" s="3" t="s">
        <v>82</v>
      </c>
      <c r="S27" s="4">
        <v>45473</v>
      </c>
    </row>
    <row r="28" spans="1:19" x14ac:dyDescent="0.25">
      <c r="A28" s="3">
        <v>2024</v>
      </c>
      <c r="B28" s="4">
        <v>45383</v>
      </c>
      <c r="C28" s="4">
        <v>45473</v>
      </c>
      <c r="D28" s="3" t="s">
        <v>110</v>
      </c>
      <c r="E28" s="3" t="s">
        <v>111</v>
      </c>
      <c r="F28" s="3" t="s">
        <v>203</v>
      </c>
      <c r="G28" s="3" t="s">
        <v>204</v>
      </c>
      <c r="H28" s="3" t="s">
        <v>205</v>
      </c>
      <c r="I28" s="3" t="s">
        <v>57</v>
      </c>
      <c r="J28" s="3" t="s">
        <v>84</v>
      </c>
      <c r="K28" s="3" t="s">
        <v>64</v>
      </c>
      <c r="L28" s="3" t="s">
        <v>305</v>
      </c>
      <c r="M28" s="9" t="str">
        <f ca="1">HYPERLINK("#"&amp;CELL("direccion",Tabla_472796!A64),"21")</f>
        <v>21</v>
      </c>
      <c r="N28" s="9" t="s">
        <v>360</v>
      </c>
      <c r="O28" s="9" t="s">
        <v>361</v>
      </c>
      <c r="P28" s="3" t="s">
        <v>69</v>
      </c>
      <c r="Q28" s="5" t="s">
        <v>81</v>
      </c>
      <c r="R28" s="3" t="s">
        <v>82</v>
      </c>
      <c r="S28" s="4">
        <v>45473</v>
      </c>
    </row>
    <row r="29" spans="1:19" x14ac:dyDescent="0.25">
      <c r="A29" s="3">
        <v>2024</v>
      </c>
      <c r="B29" s="4">
        <v>45383</v>
      </c>
      <c r="C29" s="4">
        <v>45473</v>
      </c>
      <c r="D29" s="3" t="s">
        <v>85</v>
      </c>
      <c r="E29" s="3" t="s">
        <v>112</v>
      </c>
      <c r="F29" s="3" t="s">
        <v>206</v>
      </c>
      <c r="G29" s="3" t="s">
        <v>207</v>
      </c>
      <c r="H29" s="3" t="s">
        <v>167</v>
      </c>
      <c r="I29" s="3" t="s">
        <v>57</v>
      </c>
      <c r="J29" s="3" t="s">
        <v>84</v>
      </c>
      <c r="K29" s="3" t="s">
        <v>65</v>
      </c>
      <c r="L29" s="3" t="s">
        <v>306</v>
      </c>
      <c r="M29" s="9" t="str">
        <f ca="1">HYPERLINK("#"&amp;CELL("direccion",Tabla_472796!A67),"22")</f>
        <v>22</v>
      </c>
      <c r="N29" s="9" t="s">
        <v>362</v>
      </c>
      <c r="O29" s="9" t="s">
        <v>363</v>
      </c>
      <c r="P29" s="3" t="s">
        <v>69</v>
      </c>
      <c r="Q29" s="5" t="s">
        <v>81</v>
      </c>
      <c r="R29" s="3" t="s">
        <v>82</v>
      </c>
      <c r="S29" s="4">
        <v>45473</v>
      </c>
    </row>
    <row r="30" spans="1:19" x14ac:dyDescent="0.25">
      <c r="A30" s="3">
        <v>2024</v>
      </c>
      <c r="B30" s="4">
        <v>45383</v>
      </c>
      <c r="C30" s="4">
        <v>45473</v>
      </c>
      <c r="D30" s="3" t="s">
        <v>98</v>
      </c>
      <c r="E30" s="3" t="s">
        <v>113</v>
      </c>
      <c r="F30" s="3" t="s">
        <v>208</v>
      </c>
      <c r="G30" s="3" t="s">
        <v>209</v>
      </c>
      <c r="H30" s="3" t="s">
        <v>176</v>
      </c>
      <c r="I30" s="3" t="s">
        <v>57</v>
      </c>
      <c r="J30" s="3" t="s">
        <v>84</v>
      </c>
      <c r="K30" s="3" t="s">
        <v>63</v>
      </c>
      <c r="L30" s="3" t="s">
        <v>307</v>
      </c>
      <c r="M30" s="9" t="str">
        <f ca="1">HYPERLINK("#"&amp;CELL("direccion",Tabla_472796!A70),"23")</f>
        <v>23</v>
      </c>
      <c r="N30" s="9" t="s">
        <v>364</v>
      </c>
      <c r="O30" s="9" t="s">
        <v>365</v>
      </c>
      <c r="P30" s="3" t="s">
        <v>69</v>
      </c>
      <c r="Q30" s="5" t="s">
        <v>81</v>
      </c>
      <c r="R30" s="3" t="s">
        <v>82</v>
      </c>
      <c r="S30" s="4">
        <v>45473</v>
      </c>
    </row>
    <row r="31" spans="1:19" x14ac:dyDescent="0.25">
      <c r="A31" s="3">
        <v>2024</v>
      </c>
      <c r="B31" s="4">
        <v>45383</v>
      </c>
      <c r="C31" s="4">
        <v>45473</v>
      </c>
      <c r="D31" s="3" t="s">
        <v>85</v>
      </c>
      <c r="E31" s="3" t="s">
        <v>114</v>
      </c>
      <c r="F31" s="3" t="s">
        <v>210</v>
      </c>
      <c r="G31" s="3" t="s">
        <v>211</v>
      </c>
      <c r="H31" s="3" t="s">
        <v>212</v>
      </c>
      <c r="I31" s="3" t="s">
        <v>57</v>
      </c>
      <c r="J31" s="3" t="s">
        <v>84</v>
      </c>
      <c r="K31" s="3" t="s">
        <v>64</v>
      </c>
      <c r="L31" s="3" t="s">
        <v>308</v>
      </c>
      <c r="M31" s="9" t="str">
        <f ca="1">HYPERLINK("#"&amp;CELL("direccion",Tabla_472796!A73),"24")</f>
        <v>24</v>
      </c>
      <c r="N31" s="9" t="s">
        <v>366</v>
      </c>
      <c r="O31" s="9" t="s">
        <v>367</v>
      </c>
      <c r="P31" s="3" t="s">
        <v>69</v>
      </c>
      <c r="Q31" s="5" t="s">
        <v>81</v>
      </c>
      <c r="R31" s="3" t="s">
        <v>82</v>
      </c>
      <c r="S31" s="4">
        <v>45473</v>
      </c>
    </row>
    <row r="32" spans="1:19" x14ac:dyDescent="0.25">
      <c r="A32" s="3">
        <v>2024</v>
      </c>
      <c r="B32" s="4">
        <v>45383</v>
      </c>
      <c r="C32" s="4">
        <v>45473</v>
      </c>
      <c r="D32" s="3" t="s">
        <v>85</v>
      </c>
      <c r="E32" s="3" t="s">
        <v>115</v>
      </c>
      <c r="F32" s="3" t="s">
        <v>213</v>
      </c>
      <c r="G32" s="3" t="s">
        <v>214</v>
      </c>
      <c r="H32" s="3" t="s">
        <v>215</v>
      </c>
      <c r="I32" s="3" t="s">
        <v>57</v>
      </c>
      <c r="J32" s="3" t="s">
        <v>84</v>
      </c>
      <c r="K32" s="3" t="s">
        <v>64</v>
      </c>
      <c r="L32" s="3" t="s">
        <v>307</v>
      </c>
      <c r="M32" s="9" t="str">
        <f ca="1">HYPERLINK("#"&amp;CELL("direccion",Tabla_472796!A76),"25")</f>
        <v>25</v>
      </c>
      <c r="N32" s="9" t="s">
        <v>368</v>
      </c>
      <c r="O32" s="9" t="s">
        <v>369</v>
      </c>
      <c r="P32" s="3" t="s">
        <v>69</v>
      </c>
      <c r="Q32" s="5" t="s">
        <v>81</v>
      </c>
      <c r="R32" s="3" t="s">
        <v>82</v>
      </c>
      <c r="S32" s="4">
        <v>45473</v>
      </c>
    </row>
    <row r="33" spans="1:19" x14ac:dyDescent="0.25">
      <c r="A33" s="3">
        <v>2024</v>
      </c>
      <c r="B33" s="4">
        <v>45383</v>
      </c>
      <c r="C33" s="4">
        <v>45473</v>
      </c>
      <c r="D33" s="3" t="s">
        <v>87</v>
      </c>
      <c r="E33" s="3" t="s">
        <v>116</v>
      </c>
      <c r="F33" s="3" t="s">
        <v>216</v>
      </c>
      <c r="G33" s="3" t="s">
        <v>171</v>
      </c>
      <c r="H33" s="3" t="s">
        <v>159</v>
      </c>
      <c r="I33" s="3" t="s">
        <v>57</v>
      </c>
      <c r="J33" s="3" t="s">
        <v>84</v>
      </c>
      <c r="K33" s="3" t="s">
        <v>63</v>
      </c>
      <c r="L33" s="3" t="s">
        <v>309</v>
      </c>
      <c r="M33" s="9" t="str">
        <f ca="1">HYPERLINK("#"&amp;CELL("direccion",Tabla_472796!A79),"26")</f>
        <v>26</v>
      </c>
      <c r="N33" s="9" t="s">
        <v>370</v>
      </c>
      <c r="O33" s="9" t="s">
        <v>371</v>
      </c>
      <c r="P33" s="3" t="s">
        <v>69</v>
      </c>
      <c r="Q33" s="5" t="s">
        <v>81</v>
      </c>
      <c r="R33" s="3" t="s">
        <v>82</v>
      </c>
      <c r="S33" s="4">
        <v>45473</v>
      </c>
    </row>
    <row r="34" spans="1:19" x14ac:dyDescent="0.25">
      <c r="A34" s="3">
        <v>2024</v>
      </c>
      <c r="B34" s="4">
        <v>45383</v>
      </c>
      <c r="C34" s="4">
        <v>45473</v>
      </c>
      <c r="D34" s="3" t="s">
        <v>87</v>
      </c>
      <c r="E34" s="3" t="s">
        <v>117</v>
      </c>
      <c r="F34" s="3" t="s">
        <v>217</v>
      </c>
      <c r="G34" s="3" t="s">
        <v>218</v>
      </c>
      <c r="H34" s="3" t="s">
        <v>219</v>
      </c>
      <c r="I34" s="3" t="s">
        <v>57</v>
      </c>
      <c r="J34" s="3" t="s">
        <v>84</v>
      </c>
      <c r="K34" s="3" t="s">
        <v>63</v>
      </c>
      <c r="L34" s="3" t="s">
        <v>307</v>
      </c>
      <c r="M34" s="9" t="str">
        <f ca="1">HYPERLINK("#"&amp;CELL("direccion",Tabla_472796!A82),"27")</f>
        <v>27</v>
      </c>
      <c r="N34" s="9" t="s">
        <v>372</v>
      </c>
      <c r="O34" s="9" t="s">
        <v>373</v>
      </c>
      <c r="P34" s="3" t="s">
        <v>69</v>
      </c>
      <c r="Q34" s="5" t="s">
        <v>81</v>
      </c>
      <c r="R34" s="3" t="s">
        <v>82</v>
      </c>
      <c r="S34" s="4">
        <v>45473</v>
      </c>
    </row>
    <row r="35" spans="1:19" x14ac:dyDescent="0.25">
      <c r="A35" s="3">
        <v>2024</v>
      </c>
      <c r="B35" s="4">
        <v>45383</v>
      </c>
      <c r="C35" s="4">
        <v>45473</v>
      </c>
      <c r="D35" s="3" t="s">
        <v>85</v>
      </c>
      <c r="E35" s="3" t="s">
        <v>118</v>
      </c>
      <c r="F35" s="3" t="s">
        <v>220</v>
      </c>
      <c r="G35" s="3" t="s">
        <v>221</v>
      </c>
      <c r="H35" s="3" t="s">
        <v>222</v>
      </c>
      <c r="I35" s="3" t="s">
        <v>57</v>
      </c>
      <c r="J35" s="3" t="s">
        <v>84</v>
      </c>
      <c r="K35" s="3" t="s">
        <v>63</v>
      </c>
      <c r="L35" s="3" t="s">
        <v>310</v>
      </c>
      <c r="M35" s="9" t="str">
        <f ca="1">HYPERLINK("#"&amp;CELL("direccion",Tabla_472796!A85),"28")</f>
        <v>28</v>
      </c>
      <c r="N35" s="9" t="s">
        <v>374</v>
      </c>
      <c r="O35" s="9" t="s">
        <v>375</v>
      </c>
      <c r="P35" s="3" t="s">
        <v>69</v>
      </c>
      <c r="Q35" s="5" t="s">
        <v>81</v>
      </c>
      <c r="R35" s="3" t="s">
        <v>82</v>
      </c>
      <c r="S35" s="4">
        <v>45473</v>
      </c>
    </row>
    <row r="36" spans="1:19" x14ac:dyDescent="0.25">
      <c r="A36" s="3">
        <v>2024</v>
      </c>
      <c r="B36" s="4">
        <v>45383</v>
      </c>
      <c r="C36" s="4">
        <v>45473</v>
      </c>
      <c r="D36" s="3" t="s">
        <v>87</v>
      </c>
      <c r="E36" s="3" t="s">
        <v>119</v>
      </c>
      <c r="F36" s="3" t="s">
        <v>223</v>
      </c>
      <c r="G36" s="3" t="s">
        <v>171</v>
      </c>
      <c r="H36" s="3" t="s">
        <v>224</v>
      </c>
      <c r="I36" s="3" t="s">
        <v>57</v>
      </c>
      <c r="J36" s="3" t="s">
        <v>84</v>
      </c>
      <c r="K36" s="3" t="s">
        <v>63</v>
      </c>
      <c r="L36" s="3" t="s">
        <v>311</v>
      </c>
      <c r="M36" s="9" t="str">
        <f ca="1">HYPERLINK("#"&amp;CELL("direccion",Tabla_472796!A88),"29")</f>
        <v>29</v>
      </c>
      <c r="N36" s="9" t="s">
        <v>376</v>
      </c>
      <c r="O36" s="9" t="s">
        <v>377</v>
      </c>
      <c r="P36" s="3" t="s">
        <v>69</v>
      </c>
      <c r="Q36" s="5" t="s">
        <v>81</v>
      </c>
      <c r="R36" s="3" t="s">
        <v>82</v>
      </c>
      <c r="S36" s="4">
        <v>45473</v>
      </c>
    </row>
    <row r="37" spans="1:19" x14ac:dyDescent="0.25">
      <c r="A37" s="3">
        <v>2024</v>
      </c>
      <c r="B37" s="4">
        <v>45383</v>
      </c>
      <c r="C37" s="4">
        <v>45473</v>
      </c>
      <c r="D37" s="3" t="s">
        <v>120</v>
      </c>
      <c r="E37" s="3" t="s">
        <v>121</v>
      </c>
      <c r="F37" s="3" t="s">
        <v>223</v>
      </c>
      <c r="G37" s="3" t="s">
        <v>225</v>
      </c>
      <c r="H37" s="3" t="s">
        <v>226</v>
      </c>
      <c r="I37" s="3" t="s">
        <v>57</v>
      </c>
      <c r="J37" s="3" t="s">
        <v>84</v>
      </c>
      <c r="K37" s="3" t="s">
        <v>64</v>
      </c>
      <c r="L37" s="3" t="s">
        <v>307</v>
      </c>
      <c r="M37" s="9" t="str">
        <f ca="1">HYPERLINK("#"&amp;CELL("direccion",Tabla_472796!A91),"30")</f>
        <v>30</v>
      </c>
      <c r="N37" s="9" t="s">
        <v>378</v>
      </c>
      <c r="O37" s="9" t="s">
        <v>379</v>
      </c>
      <c r="P37" s="3" t="s">
        <v>69</v>
      </c>
      <c r="Q37" s="5" t="s">
        <v>81</v>
      </c>
      <c r="R37" s="3" t="s">
        <v>82</v>
      </c>
      <c r="S37" s="4">
        <v>45473</v>
      </c>
    </row>
    <row r="38" spans="1:19" x14ac:dyDescent="0.25">
      <c r="A38" s="3">
        <v>2024</v>
      </c>
      <c r="B38" s="4">
        <v>45383</v>
      </c>
      <c r="C38" s="4">
        <v>45473</v>
      </c>
      <c r="D38" s="3" t="s">
        <v>85</v>
      </c>
      <c r="E38" s="3" t="s">
        <v>122</v>
      </c>
      <c r="F38" s="3" t="s">
        <v>227</v>
      </c>
      <c r="G38" s="3" t="s">
        <v>228</v>
      </c>
      <c r="H38" s="3" t="s">
        <v>229</v>
      </c>
      <c r="I38" s="3" t="s">
        <v>57</v>
      </c>
      <c r="J38" s="3" t="s">
        <v>84</v>
      </c>
      <c r="K38" s="3" t="s">
        <v>63</v>
      </c>
      <c r="L38" s="3" t="s">
        <v>307</v>
      </c>
      <c r="M38" s="9" t="str">
        <f ca="1">HYPERLINK("#"&amp;CELL("direccion",Tabla_472796!A94),"31")</f>
        <v>31</v>
      </c>
      <c r="N38" s="9" t="s">
        <v>380</v>
      </c>
      <c r="O38" s="9" t="s">
        <v>381</v>
      </c>
      <c r="P38" s="3" t="s">
        <v>69</v>
      </c>
      <c r="Q38" s="5" t="s">
        <v>81</v>
      </c>
      <c r="R38" s="3" t="s">
        <v>82</v>
      </c>
      <c r="S38" s="4">
        <v>45473</v>
      </c>
    </row>
    <row r="39" spans="1:19" x14ac:dyDescent="0.25">
      <c r="A39" s="3">
        <v>2024</v>
      </c>
      <c r="B39" s="4">
        <v>45383</v>
      </c>
      <c r="C39" s="4">
        <v>45473</v>
      </c>
      <c r="D39" s="3" t="s">
        <v>87</v>
      </c>
      <c r="E39" s="3" t="s">
        <v>123</v>
      </c>
      <c r="F39" s="3" t="s">
        <v>230</v>
      </c>
      <c r="G39" s="3" t="s">
        <v>231</v>
      </c>
      <c r="H39" s="3" t="s">
        <v>232</v>
      </c>
      <c r="I39" s="3" t="s">
        <v>57</v>
      </c>
      <c r="J39" s="3" t="s">
        <v>84</v>
      </c>
      <c r="K39" s="3" t="s">
        <v>63</v>
      </c>
      <c r="L39" s="3" t="s">
        <v>309</v>
      </c>
      <c r="M39" s="9" t="str">
        <f ca="1">HYPERLINK("#"&amp;CELL("direccion",Tabla_472796!A97),"32")</f>
        <v>32</v>
      </c>
      <c r="N39" s="9" t="s">
        <v>382</v>
      </c>
      <c r="O39" s="9" t="s">
        <v>383</v>
      </c>
      <c r="P39" s="3" t="s">
        <v>69</v>
      </c>
      <c r="Q39" s="5" t="s">
        <v>81</v>
      </c>
      <c r="R39" s="3" t="s">
        <v>82</v>
      </c>
      <c r="S39" s="4">
        <v>45473</v>
      </c>
    </row>
    <row r="40" spans="1:19" x14ac:dyDescent="0.25">
      <c r="A40" s="3">
        <v>2024</v>
      </c>
      <c r="B40" s="4">
        <v>45383</v>
      </c>
      <c r="C40" s="4">
        <v>45473</v>
      </c>
      <c r="D40" s="3" t="s">
        <v>87</v>
      </c>
      <c r="E40" s="3" t="s">
        <v>124</v>
      </c>
      <c r="F40" s="3" t="s">
        <v>233</v>
      </c>
      <c r="G40" s="3" t="s">
        <v>214</v>
      </c>
      <c r="H40" s="3" t="s">
        <v>234</v>
      </c>
      <c r="I40" s="3" t="s">
        <v>56</v>
      </c>
      <c r="J40" s="3" t="s">
        <v>84</v>
      </c>
      <c r="K40" s="3" t="s">
        <v>63</v>
      </c>
      <c r="L40" s="3" t="s">
        <v>292</v>
      </c>
      <c r="M40" s="9" t="str">
        <f ca="1">HYPERLINK("#"&amp;CELL("direccion",Tabla_472796!A100),"33")</f>
        <v>33</v>
      </c>
      <c r="N40" s="9" t="s">
        <v>384</v>
      </c>
      <c r="O40" s="9" t="s">
        <v>385</v>
      </c>
      <c r="P40" s="3" t="s">
        <v>69</v>
      </c>
      <c r="Q40" s="5" t="s">
        <v>81</v>
      </c>
      <c r="R40" s="3" t="s">
        <v>82</v>
      </c>
      <c r="S40" s="4">
        <v>45473</v>
      </c>
    </row>
    <row r="41" spans="1:19" x14ac:dyDescent="0.25">
      <c r="A41" s="3">
        <v>2024</v>
      </c>
      <c r="B41" s="4">
        <v>45383</v>
      </c>
      <c r="C41" s="4">
        <v>45473</v>
      </c>
      <c r="D41" s="3" t="s">
        <v>85</v>
      </c>
      <c r="E41" s="3" t="s">
        <v>125</v>
      </c>
      <c r="F41" s="3" t="s">
        <v>235</v>
      </c>
      <c r="G41" s="3" t="s">
        <v>236</v>
      </c>
      <c r="H41" s="3" t="s">
        <v>159</v>
      </c>
      <c r="I41" s="3" t="s">
        <v>57</v>
      </c>
      <c r="J41" s="3" t="s">
        <v>84</v>
      </c>
      <c r="K41" s="3" t="s">
        <v>63</v>
      </c>
      <c r="L41" s="3" t="s">
        <v>309</v>
      </c>
      <c r="M41" s="9" t="str">
        <f ca="1">HYPERLINK("#"&amp;CELL("direccion",Tabla_472796!A103),"34")</f>
        <v>34</v>
      </c>
      <c r="N41" s="9" t="s">
        <v>386</v>
      </c>
      <c r="O41" s="9" t="s">
        <v>387</v>
      </c>
      <c r="P41" s="3" t="s">
        <v>69</v>
      </c>
      <c r="Q41" s="5" t="s">
        <v>81</v>
      </c>
      <c r="R41" s="3" t="s">
        <v>82</v>
      </c>
      <c r="S41" s="4">
        <v>45473</v>
      </c>
    </row>
    <row r="42" spans="1:19" x14ac:dyDescent="0.25">
      <c r="A42" s="3">
        <v>2024</v>
      </c>
      <c r="B42" s="4">
        <v>45383</v>
      </c>
      <c r="C42" s="4">
        <v>45473</v>
      </c>
      <c r="D42" s="3" t="s">
        <v>87</v>
      </c>
      <c r="E42" s="3" t="s">
        <v>126</v>
      </c>
      <c r="F42" s="3" t="s">
        <v>237</v>
      </c>
      <c r="G42" s="3" t="s">
        <v>238</v>
      </c>
      <c r="H42" s="3" t="s">
        <v>239</v>
      </c>
      <c r="I42" s="3" t="s">
        <v>57</v>
      </c>
      <c r="J42" s="3" t="s">
        <v>84</v>
      </c>
      <c r="K42" s="3" t="s">
        <v>63</v>
      </c>
      <c r="L42" s="3" t="s">
        <v>309</v>
      </c>
      <c r="M42" s="9" t="str">
        <f ca="1">HYPERLINK("#"&amp;CELL("direccion",Tabla_472796!A106),"35")</f>
        <v>35</v>
      </c>
      <c r="N42" s="9" t="s">
        <v>388</v>
      </c>
      <c r="O42" s="9" t="s">
        <v>389</v>
      </c>
      <c r="P42" s="3" t="s">
        <v>69</v>
      </c>
      <c r="Q42" s="5" t="s">
        <v>81</v>
      </c>
      <c r="R42" s="3" t="s">
        <v>82</v>
      </c>
      <c r="S42" s="4">
        <v>45473</v>
      </c>
    </row>
    <row r="43" spans="1:19" x14ac:dyDescent="0.25">
      <c r="A43" s="3">
        <v>2024</v>
      </c>
      <c r="B43" s="4">
        <v>45383</v>
      </c>
      <c r="C43" s="4">
        <v>45473</v>
      </c>
      <c r="D43" s="3" t="s">
        <v>87</v>
      </c>
      <c r="E43" s="3" t="s">
        <v>127</v>
      </c>
      <c r="F43" s="3" t="s">
        <v>240</v>
      </c>
      <c r="G43" s="3" t="s">
        <v>241</v>
      </c>
      <c r="H43" s="3" t="s">
        <v>242</v>
      </c>
      <c r="I43" s="3" t="s">
        <v>57</v>
      </c>
      <c r="J43" s="3" t="s">
        <v>84</v>
      </c>
      <c r="K43" s="3" t="s">
        <v>63</v>
      </c>
      <c r="L43" s="3" t="s">
        <v>309</v>
      </c>
      <c r="M43" s="9" t="str">
        <f ca="1">HYPERLINK("#"&amp;CELL("direccion",Tabla_472796!A109),"36")</f>
        <v>36</v>
      </c>
      <c r="N43" s="9" t="s">
        <v>390</v>
      </c>
      <c r="O43" s="9" t="s">
        <v>391</v>
      </c>
      <c r="P43" s="3" t="s">
        <v>69</v>
      </c>
      <c r="Q43" s="5" t="s">
        <v>81</v>
      </c>
      <c r="R43" s="3" t="s">
        <v>82</v>
      </c>
      <c r="S43" s="4">
        <v>45473</v>
      </c>
    </row>
    <row r="44" spans="1:19" x14ac:dyDescent="0.25">
      <c r="A44" s="3">
        <v>2024</v>
      </c>
      <c r="B44" s="4">
        <v>45383</v>
      </c>
      <c r="C44" s="4">
        <v>45473</v>
      </c>
      <c r="D44" s="3" t="s">
        <v>91</v>
      </c>
      <c r="E44" s="3" t="s">
        <v>128</v>
      </c>
      <c r="F44" s="3" t="s">
        <v>243</v>
      </c>
      <c r="G44" s="3" t="s">
        <v>244</v>
      </c>
      <c r="H44" s="3" t="s">
        <v>245</v>
      </c>
      <c r="I44" s="3" t="s">
        <v>57</v>
      </c>
      <c r="J44" s="3" t="s">
        <v>84</v>
      </c>
      <c r="K44" s="3" t="s">
        <v>64</v>
      </c>
      <c r="L44" s="3" t="s">
        <v>292</v>
      </c>
      <c r="M44" s="9" t="str">
        <f ca="1">HYPERLINK("#"&amp;CELL("direccion",Tabla_472796!A112),"37")</f>
        <v>37</v>
      </c>
      <c r="N44" s="9" t="s">
        <v>392</v>
      </c>
      <c r="O44" s="9" t="s">
        <v>393</v>
      </c>
      <c r="P44" s="3" t="s">
        <v>69</v>
      </c>
      <c r="Q44" s="5" t="s">
        <v>81</v>
      </c>
      <c r="R44" s="3" t="s">
        <v>82</v>
      </c>
      <c r="S44" s="4">
        <v>45473</v>
      </c>
    </row>
    <row r="45" spans="1:19" x14ac:dyDescent="0.25">
      <c r="A45" s="3">
        <v>2024</v>
      </c>
      <c r="B45" s="4">
        <v>45383</v>
      </c>
      <c r="C45" s="4">
        <v>45473</v>
      </c>
      <c r="D45" s="3" t="s">
        <v>87</v>
      </c>
      <c r="E45" s="3" t="s">
        <v>129</v>
      </c>
      <c r="F45" s="3" t="s">
        <v>246</v>
      </c>
      <c r="G45" s="3" t="s">
        <v>247</v>
      </c>
      <c r="H45" s="3" t="s">
        <v>248</v>
      </c>
      <c r="I45" s="3" t="s">
        <v>56</v>
      </c>
      <c r="J45" s="3" t="s">
        <v>84</v>
      </c>
      <c r="K45" s="3" t="s">
        <v>63</v>
      </c>
      <c r="L45" s="3" t="s">
        <v>307</v>
      </c>
      <c r="M45" s="9" t="str">
        <f ca="1">HYPERLINK("#"&amp;CELL("direccion",Tabla_472796!A115),"38")</f>
        <v>38</v>
      </c>
      <c r="N45" s="9" t="s">
        <v>394</v>
      </c>
      <c r="O45" s="9" t="s">
        <v>395</v>
      </c>
      <c r="P45" s="3" t="s">
        <v>69</v>
      </c>
      <c r="Q45" s="5" t="s">
        <v>81</v>
      </c>
      <c r="R45" s="3" t="s">
        <v>82</v>
      </c>
      <c r="S45" s="4">
        <v>45473</v>
      </c>
    </row>
    <row r="46" spans="1:19" x14ac:dyDescent="0.25">
      <c r="A46" s="3">
        <v>2024</v>
      </c>
      <c r="B46" s="4">
        <v>45383</v>
      </c>
      <c r="C46" s="4">
        <v>45473</v>
      </c>
      <c r="D46" s="3" t="s">
        <v>93</v>
      </c>
      <c r="E46" s="3" t="s">
        <v>130</v>
      </c>
      <c r="F46" s="3" t="s">
        <v>249</v>
      </c>
      <c r="G46" s="3" t="s">
        <v>250</v>
      </c>
      <c r="H46" s="3" t="s">
        <v>251</v>
      </c>
      <c r="I46" s="3" t="s">
        <v>56</v>
      </c>
      <c r="J46" s="3" t="s">
        <v>84</v>
      </c>
      <c r="K46" s="3" t="s">
        <v>63</v>
      </c>
      <c r="L46" s="3" t="s">
        <v>312</v>
      </c>
      <c r="M46" s="9" t="str">
        <f ca="1">HYPERLINK("#"&amp;CELL("direccion",Tabla_472796!A118),"39")</f>
        <v>39</v>
      </c>
      <c r="N46" s="9" t="s">
        <v>396</v>
      </c>
      <c r="O46" s="9" t="s">
        <v>397</v>
      </c>
      <c r="P46" s="3" t="s">
        <v>69</v>
      </c>
      <c r="Q46" s="5" t="s">
        <v>81</v>
      </c>
      <c r="R46" s="3" t="s">
        <v>82</v>
      </c>
      <c r="S46" s="4">
        <v>45473</v>
      </c>
    </row>
    <row r="47" spans="1:19" x14ac:dyDescent="0.25">
      <c r="A47" s="3">
        <v>2024</v>
      </c>
      <c r="B47" s="4">
        <v>45383</v>
      </c>
      <c r="C47" s="4">
        <v>45473</v>
      </c>
      <c r="D47" s="3" t="s">
        <v>87</v>
      </c>
      <c r="E47" s="3" t="s">
        <v>131</v>
      </c>
      <c r="F47" s="3" t="s">
        <v>252</v>
      </c>
      <c r="G47" s="3" t="s">
        <v>253</v>
      </c>
      <c r="H47" s="3" t="s">
        <v>167</v>
      </c>
      <c r="I47" s="3" t="s">
        <v>56</v>
      </c>
      <c r="J47" s="3" t="s">
        <v>84</v>
      </c>
      <c r="K47" s="3" t="s">
        <v>63</v>
      </c>
      <c r="L47" s="3" t="s">
        <v>303</v>
      </c>
      <c r="M47" s="9" t="str">
        <f ca="1">HYPERLINK("#"&amp;CELL("direccion",Tabla_472796!A121),"40")</f>
        <v>40</v>
      </c>
      <c r="N47" s="9" t="s">
        <v>398</v>
      </c>
      <c r="O47" s="9" t="s">
        <v>399</v>
      </c>
      <c r="P47" s="3" t="s">
        <v>69</v>
      </c>
      <c r="Q47" s="5" t="s">
        <v>81</v>
      </c>
      <c r="R47" s="3" t="s">
        <v>82</v>
      </c>
      <c r="S47" s="4">
        <v>45473</v>
      </c>
    </row>
    <row r="48" spans="1:19" x14ac:dyDescent="0.25">
      <c r="A48" s="3">
        <v>2024</v>
      </c>
      <c r="B48" s="4">
        <v>45383</v>
      </c>
      <c r="C48" s="4">
        <v>45473</v>
      </c>
      <c r="D48" s="3" t="s">
        <v>87</v>
      </c>
      <c r="E48" s="3" t="s">
        <v>132</v>
      </c>
      <c r="F48" s="3" t="s">
        <v>254</v>
      </c>
      <c r="G48" s="3" t="s">
        <v>255</v>
      </c>
      <c r="H48" s="3" t="s">
        <v>163</v>
      </c>
      <c r="I48" s="3" t="s">
        <v>56</v>
      </c>
      <c r="J48" s="3" t="s">
        <v>84</v>
      </c>
      <c r="K48" s="3" t="s">
        <v>63</v>
      </c>
      <c r="L48" s="3" t="s">
        <v>292</v>
      </c>
      <c r="M48" s="9" t="str">
        <f ca="1">HYPERLINK("#"&amp;CELL("direccion",Tabla_472796!A124),"41")</f>
        <v>41</v>
      </c>
      <c r="N48" s="9" t="s">
        <v>400</v>
      </c>
      <c r="O48" s="9" t="s">
        <v>401</v>
      </c>
      <c r="P48" s="3" t="s">
        <v>69</v>
      </c>
      <c r="Q48" s="5" t="s">
        <v>81</v>
      </c>
      <c r="R48" s="3" t="s">
        <v>82</v>
      </c>
      <c r="S48" s="4">
        <v>45473</v>
      </c>
    </row>
    <row r="49" spans="1:19" x14ac:dyDescent="0.25">
      <c r="A49" s="3">
        <v>2024</v>
      </c>
      <c r="B49" s="4">
        <v>45383</v>
      </c>
      <c r="C49" s="4">
        <v>45473</v>
      </c>
      <c r="D49" s="3" t="s">
        <v>85</v>
      </c>
      <c r="E49" s="3" t="s">
        <v>133</v>
      </c>
      <c r="F49" s="3" t="s">
        <v>256</v>
      </c>
      <c r="G49" s="3" t="s">
        <v>257</v>
      </c>
      <c r="H49" s="3" t="s">
        <v>258</v>
      </c>
      <c r="I49" s="3" t="s">
        <v>56</v>
      </c>
      <c r="J49" s="3" t="s">
        <v>84</v>
      </c>
      <c r="K49" s="3" t="s">
        <v>62</v>
      </c>
      <c r="L49" s="3" t="s">
        <v>313</v>
      </c>
      <c r="M49" s="9" t="str">
        <f ca="1">HYPERLINK("#"&amp;CELL("direccion",Tabla_472796!A127),"42")</f>
        <v>42</v>
      </c>
      <c r="N49" s="9" t="s">
        <v>402</v>
      </c>
      <c r="O49" s="9" t="s">
        <v>403</v>
      </c>
      <c r="P49" s="3" t="s">
        <v>69</v>
      </c>
      <c r="Q49" s="5" t="s">
        <v>81</v>
      </c>
      <c r="R49" s="3" t="s">
        <v>82</v>
      </c>
      <c r="S49" s="4">
        <v>45473</v>
      </c>
    </row>
    <row r="50" spans="1:19" x14ac:dyDescent="0.25">
      <c r="A50" s="3">
        <v>2024</v>
      </c>
      <c r="B50" s="4">
        <v>45383</v>
      </c>
      <c r="C50" s="4">
        <v>45473</v>
      </c>
      <c r="D50" s="3" t="s">
        <v>87</v>
      </c>
      <c r="E50" s="3" t="s">
        <v>134</v>
      </c>
      <c r="F50" s="3" t="s">
        <v>259</v>
      </c>
      <c r="G50" s="3" t="s">
        <v>260</v>
      </c>
      <c r="H50" s="3" t="s">
        <v>166</v>
      </c>
      <c r="I50" s="3" t="s">
        <v>56</v>
      </c>
      <c r="J50" s="3" t="s">
        <v>84</v>
      </c>
      <c r="K50" s="3" t="s">
        <v>63</v>
      </c>
      <c r="L50" s="3" t="s">
        <v>314</v>
      </c>
      <c r="M50" s="9" t="str">
        <f ca="1">HYPERLINK("#"&amp;CELL("direccion",Tabla_472796!A130),"43")</f>
        <v>43</v>
      </c>
      <c r="N50" s="9" t="s">
        <v>404</v>
      </c>
      <c r="O50" s="9" t="s">
        <v>405</v>
      </c>
      <c r="P50" s="3" t="s">
        <v>69</v>
      </c>
      <c r="Q50" s="5" t="s">
        <v>81</v>
      </c>
      <c r="R50" s="3" t="s">
        <v>82</v>
      </c>
      <c r="S50" s="4">
        <v>45473</v>
      </c>
    </row>
    <row r="51" spans="1:19" x14ac:dyDescent="0.25">
      <c r="A51" s="3">
        <v>2024</v>
      </c>
      <c r="B51" s="4">
        <v>45383</v>
      </c>
      <c r="C51" s="4">
        <v>45473</v>
      </c>
      <c r="D51" s="3" t="s">
        <v>87</v>
      </c>
      <c r="E51" s="3" t="s">
        <v>135</v>
      </c>
      <c r="F51" s="3" t="s">
        <v>261</v>
      </c>
      <c r="G51" s="3" t="s">
        <v>167</v>
      </c>
      <c r="H51" s="3" t="s">
        <v>262</v>
      </c>
      <c r="I51" s="3" t="s">
        <v>57</v>
      </c>
      <c r="J51" s="3" t="s">
        <v>84</v>
      </c>
      <c r="K51" s="3" t="s">
        <v>63</v>
      </c>
      <c r="L51" s="3" t="s">
        <v>315</v>
      </c>
      <c r="M51" s="9" t="str">
        <f ca="1">HYPERLINK("#"&amp;CELL("direccion",Tabla_472796!A133),"44")</f>
        <v>44</v>
      </c>
      <c r="N51" s="9" t="s">
        <v>406</v>
      </c>
      <c r="O51" s="9" t="s">
        <v>407</v>
      </c>
      <c r="P51" s="3" t="s">
        <v>69</v>
      </c>
      <c r="Q51" s="5" t="s">
        <v>81</v>
      </c>
      <c r="R51" s="3" t="s">
        <v>82</v>
      </c>
      <c r="S51" s="4">
        <v>45473</v>
      </c>
    </row>
    <row r="52" spans="1:19" x14ac:dyDescent="0.25">
      <c r="A52" s="3">
        <v>2024</v>
      </c>
      <c r="B52" s="4">
        <v>45383</v>
      </c>
      <c r="C52" s="4">
        <v>45473</v>
      </c>
      <c r="D52" s="3" t="s">
        <v>91</v>
      </c>
      <c r="E52" s="3" t="s">
        <v>136</v>
      </c>
      <c r="F52" s="3" t="s">
        <v>263</v>
      </c>
      <c r="G52" s="3" t="s">
        <v>264</v>
      </c>
      <c r="H52" s="3" t="s">
        <v>265</v>
      </c>
      <c r="I52" s="3" t="s">
        <v>57</v>
      </c>
      <c r="J52" s="3" t="s">
        <v>84</v>
      </c>
      <c r="K52" s="3" t="s">
        <v>63</v>
      </c>
      <c r="L52" s="3" t="s">
        <v>304</v>
      </c>
      <c r="M52" s="9" t="str">
        <f ca="1">HYPERLINK("#"&amp;CELL("direccion",Tabla_472796!A136),"45")</f>
        <v>45</v>
      </c>
      <c r="N52" s="9" t="s">
        <v>408</v>
      </c>
      <c r="O52" s="9" t="s">
        <v>409</v>
      </c>
      <c r="P52" s="3" t="s">
        <v>69</v>
      </c>
      <c r="Q52" s="5" t="s">
        <v>81</v>
      </c>
      <c r="R52" s="3" t="s">
        <v>82</v>
      </c>
      <c r="S52" s="4">
        <v>45473</v>
      </c>
    </row>
    <row r="53" spans="1:19" x14ac:dyDescent="0.25">
      <c r="A53" s="3">
        <v>2024</v>
      </c>
      <c r="B53" s="4">
        <v>45383</v>
      </c>
      <c r="C53" s="4">
        <v>45473</v>
      </c>
      <c r="D53" s="3" t="s">
        <v>87</v>
      </c>
      <c r="E53" s="3" t="s">
        <v>137</v>
      </c>
      <c r="F53" s="3" t="s">
        <v>266</v>
      </c>
      <c r="G53" s="3" t="s">
        <v>267</v>
      </c>
      <c r="H53" s="3" t="s">
        <v>268</v>
      </c>
      <c r="I53" s="3" t="s">
        <v>57</v>
      </c>
      <c r="J53" s="3" t="s">
        <v>84</v>
      </c>
      <c r="K53" s="3" t="s">
        <v>63</v>
      </c>
      <c r="L53" s="3" t="s">
        <v>316</v>
      </c>
      <c r="M53" s="9" t="str">
        <f ca="1">HYPERLINK("#"&amp;CELL("direccion",Tabla_472796!A139),"46")</f>
        <v>46</v>
      </c>
      <c r="N53" s="9" t="s">
        <v>410</v>
      </c>
      <c r="O53" s="9" t="s">
        <v>411</v>
      </c>
      <c r="P53" s="3" t="s">
        <v>69</v>
      </c>
      <c r="Q53" s="5" t="s">
        <v>81</v>
      </c>
      <c r="R53" s="3" t="s">
        <v>82</v>
      </c>
      <c r="S53" s="4">
        <v>45473</v>
      </c>
    </row>
    <row r="54" spans="1:19" x14ac:dyDescent="0.25">
      <c r="A54" s="3">
        <v>2024</v>
      </c>
      <c r="B54" s="4">
        <v>45383</v>
      </c>
      <c r="C54" s="4">
        <v>45473</v>
      </c>
      <c r="D54" s="3" t="s">
        <v>85</v>
      </c>
      <c r="E54" s="3" t="s">
        <v>138</v>
      </c>
      <c r="F54" s="3" t="s">
        <v>269</v>
      </c>
      <c r="G54" s="3" t="s">
        <v>159</v>
      </c>
      <c r="H54" s="3" t="s">
        <v>270</v>
      </c>
      <c r="I54" s="3" t="s">
        <v>56</v>
      </c>
      <c r="J54" s="3" t="s">
        <v>84</v>
      </c>
      <c r="K54" s="3" t="s">
        <v>63</v>
      </c>
      <c r="L54" s="3" t="s">
        <v>292</v>
      </c>
      <c r="M54" s="9" t="str">
        <f ca="1">HYPERLINK("#"&amp;CELL("direccion",Tabla_472796!A142),"47")</f>
        <v>47</v>
      </c>
      <c r="N54" s="9" t="s">
        <v>412</v>
      </c>
      <c r="O54" s="9" t="s">
        <v>413</v>
      </c>
      <c r="P54" s="3" t="s">
        <v>69</v>
      </c>
      <c r="Q54" s="5" t="s">
        <v>81</v>
      </c>
      <c r="R54" s="3" t="s">
        <v>82</v>
      </c>
      <c r="S54" s="4">
        <v>45473</v>
      </c>
    </row>
    <row r="55" spans="1:19" x14ac:dyDescent="0.25">
      <c r="A55" s="3">
        <v>2024</v>
      </c>
      <c r="B55" s="4">
        <v>45383</v>
      </c>
      <c r="C55" s="4">
        <v>45473</v>
      </c>
      <c r="D55" s="3" t="s">
        <v>87</v>
      </c>
      <c r="E55" s="3" t="s">
        <v>139</v>
      </c>
      <c r="F55" s="3" t="s">
        <v>271</v>
      </c>
      <c r="G55" s="3" t="s">
        <v>272</v>
      </c>
      <c r="H55" s="3" t="s">
        <v>273</v>
      </c>
      <c r="I55" s="3" t="s">
        <v>57</v>
      </c>
      <c r="J55" s="3" t="s">
        <v>84</v>
      </c>
      <c r="K55" s="3" t="s">
        <v>63</v>
      </c>
      <c r="L55" s="3" t="s">
        <v>317</v>
      </c>
      <c r="M55" s="9" t="str">
        <f ca="1">HYPERLINK("#"&amp;CELL("direccion",Tabla_472796!A145),"48")</f>
        <v>48</v>
      </c>
      <c r="N55" s="9" t="s">
        <v>414</v>
      </c>
      <c r="O55" s="9" t="s">
        <v>415</v>
      </c>
      <c r="P55" s="3" t="s">
        <v>69</v>
      </c>
      <c r="Q55" s="5" t="s">
        <v>81</v>
      </c>
      <c r="R55" s="3" t="s">
        <v>82</v>
      </c>
      <c r="S55" s="4">
        <v>45473</v>
      </c>
    </row>
    <row r="56" spans="1:19" x14ac:dyDescent="0.25">
      <c r="A56" s="3">
        <v>2024</v>
      </c>
      <c r="B56" s="4">
        <v>45383</v>
      </c>
      <c r="C56" s="4">
        <v>45473</v>
      </c>
      <c r="D56" s="3" t="s">
        <v>120</v>
      </c>
      <c r="E56" s="3" t="s">
        <v>140</v>
      </c>
      <c r="F56" s="3" t="s">
        <v>274</v>
      </c>
      <c r="G56" s="3" t="s">
        <v>275</v>
      </c>
      <c r="H56" s="3" t="s">
        <v>215</v>
      </c>
      <c r="I56" s="3" t="s">
        <v>56</v>
      </c>
      <c r="J56" s="3" t="s">
        <v>84</v>
      </c>
      <c r="K56" s="3" t="s">
        <v>63</v>
      </c>
      <c r="L56" s="3" t="s">
        <v>292</v>
      </c>
      <c r="M56" s="9" t="str">
        <f ca="1">HYPERLINK("#"&amp;CELL("direccion",Tabla_472796!A148),"49")</f>
        <v>49</v>
      </c>
      <c r="N56" s="9" t="s">
        <v>416</v>
      </c>
      <c r="O56" s="9" t="s">
        <v>417</v>
      </c>
      <c r="P56" s="3" t="s">
        <v>69</v>
      </c>
      <c r="Q56" s="5" t="s">
        <v>81</v>
      </c>
      <c r="R56" s="3" t="s">
        <v>82</v>
      </c>
      <c r="S56" s="4">
        <v>45473</v>
      </c>
    </row>
    <row r="57" spans="1:19" x14ac:dyDescent="0.25">
      <c r="A57" s="3">
        <v>2024</v>
      </c>
      <c r="B57" s="4">
        <v>45383</v>
      </c>
      <c r="C57" s="4">
        <v>45473</v>
      </c>
      <c r="D57" s="3" t="s">
        <v>87</v>
      </c>
      <c r="E57" s="3" t="s">
        <v>141</v>
      </c>
      <c r="F57" s="3" t="s">
        <v>276</v>
      </c>
      <c r="G57" s="3" t="s">
        <v>277</v>
      </c>
      <c r="H57" s="3" t="s">
        <v>278</v>
      </c>
      <c r="I57" s="3" t="s">
        <v>56</v>
      </c>
      <c r="J57" s="3" t="s">
        <v>84</v>
      </c>
      <c r="K57" s="3" t="s">
        <v>63</v>
      </c>
      <c r="L57" s="3" t="s">
        <v>318</v>
      </c>
      <c r="M57" s="3" t="str">
        <f ca="1">HYPERLINK("#"&amp;CELL("direccion",Tabla_472796!A151),"50")</f>
        <v>50</v>
      </c>
      <c r="N57" s="9" t="s">
        <v>418</v>
      </c>
      <c r="O57" s="9" t="s">
        <v>419</v>
      </c>
      <c r="P57" s="3" t="s">
        <v>69</v>
      </c>
      <c r="Q57" s="5" t="s">
        <v>81</v>
      </c>
      <c r="R57" s="3" t="s">
        <v>82</v>
      </c>
      <c r="S57" s="4">
        <v>45473</v>
      </c>
    </row>
    <row r="58" spans="1:19" x14ac:dyDescent="0.25">
      <c r="A58" s="3">
        <v>2024</v>
      </c>
      <c r="B58" s="4">
        <v>45383</v>
      </c>
      <c r="C58" s="4">
        <v>45473</v>
      </c>
      <c r="D58" s="3" t="s">
        <v>85</v>
      </c>
      <c r="E58" s="3" t="s">
        <v>142</v>
      </c>
      <c r="F58" s="3" t="s">
        <v>279</v>
      </c>
      <c r="G58" s="3" t="s">
        <v>280</v>
      </c>
      <c r="H58" s="3" t="s">
        <v>281</v>
      </c>
      <c r="I58" s="3" t="s">
        <v>57</v>
      </c>
      <c r="J58" s="3" t="s">
        <v>84</v>
      </c>
      <c r="K58" s="3" t="s">
        <v>63</v>
      </c>
      <c r="L58" s="3" t="s">
        <v>300</v>
      </c>
      <c r="M58" s="9" t="str">
        <f ca="1">HYPERLINK("#"&amp;CELL("direccion",Tabla_472796!A154),"51")</f>
        <v>51</v>
      </c>
      <c r="N58" s="9" t="s">
        <v>420</v>
      </c>
      <c r="O58" s="9" t="s">
        <v>421</v>
      </c>
      <c r="P58" s="3" t="s">
        <v>69</v>
      </c>
      <c r="Q58" s="5" t="s">
        <v>81</v>
      </c>
      <c r="R58" s="3" t="s">
        <v>82</v>
      </c>
      <c r="S58" s="4">
        <v>45473</v>
      </c>
    </row>
    <row r="59" spans="1:19" x14ac:dyDescent="0.25">
      <c r="A59" s="3">
        <v>2024</v>
      </c>
      <c r="B59" s="4">
        <v>45383</v>
      </c>
      <c r="C59" s="4">
        <v>45473</v>
      </c>
      <c r="D59" s="3" t="s">
        <v>87</v>
      </c>
      <c r="E59" s="3" t="s">
        <v>143</v>
      </c>
      <c r="F59" s="3" t="s">
        <v>282</v>
      </c>
      <c r="G59" s="3" t="s">
        <v>199</v>
      </c>
      <c r="H59" s="3" t="s">
        <v>283</v>
      </c>
      <c r="I59" s="3" t="s">
        <v>57</v>
      </c>
      <c r="J59" s="3" t="s">
        <v>84</v>
      </c>
      <c r="K59" s="3" t="s">
        <v>63</v>
      </c>
      <c r="L59" s="3" t="s">
        <v>319</v>
      </c>
      <c r="M59" s="9" t="str">
        <f ca="1">HYPERLINK("#"&amp;CELL("direccion",Tabla_472796!A157),"52")</f>
        <v>52</v>
      </c>
      <c r="N59" s="9" t="s">
        <v>422</v>
      </c>
      <c r="O59" s="9" t="s">
        <v>423</v>
      </c>
      <c r="P59" s="3" t="s">
        <v>69</v>
      </c>
      <c r="Q59" s="5" t="s">
        <v>81</v>
      </c>
      <c r="R59" s="3" t="s">
        <v>82</v>
      </c>
      <c r="S59" s="4">
        <v>45473</v>
      </c>
    </row>
    <row r="60" spans="1:19" x14ac:dyDescent="0.25">
      <c r="A60" s="3">
        <v>2024</v>
      </c>
      <c r="B60" s="4">
        <v>45383</v>
      </c>
      <c r="C60" s="4">
        <v>45473</v>
      </c>
      <c r="D60" s="3" t="s">
        <v>85</v>
      </c>
      <c r="E60" s="3" t="s">
        <v>144</v>
      </c>
      <c r="F60" s="3" t="s">
        <v>284</v>
      </c>
      <c r="G60" s="3" t="s">
        <v>166</v>
      </c>
      <c r="H60" s="3" t="s">
        <v>272</v>
      </c>
      <c r="I60" s="3" t="s">
        <v>57</v>
      </c>
      <c r="J60" s="3" t="s">
        <v>84</v>
      </c>
      <c r="K60" s="3" t="s">
        <v>63</v>
      </c>
      <c r="L60" s="3" t="s">
        <v>304</v>
      </c>
      <c r="M60" s="9" t="str">
        <f ca="1">HYPERLINK("#"&amp;CELL("direccion",Tabla_472796!A160),"53")</f>
        <v>53</v>
      </c>
      <c r="N60" s="9" t="s">
        <v>424</v>
      </c>
      <c r="O60" s="9" t="s">
        <v>425</v>
      </c>
      <c r="P60" s="3" t="s">
        <v>69</v>
      </c>
      <c r="Q60" s="5" t="s">
        <v>81</v>
      </c>
      <c r="R60" s="3" t="s">
        <v>82</v>
      </c>
      <c r="S60" s="4">
        <v>45473</v>
      </c>
    </row>
    <row r="61" spans="1:19" x14ac:dyDescent="0.25">
      <c r="A61" s="3">
        <v>2024</v>
      </c>
      <c r="B61" s="4">
        <v>45383</v>
      </c>
      <c r="C61" s="4">
        <v>45473</v>
      </c>
      <c r="D61" s="3" t="s">
        <v>87</v>
      </c>
      <c r="E61" s="3" t="s">
        <v>145</v>
      </c>
      <c r="F61" s="3" t="s">
        <v>285</v>
      </c>
      <c r="G61" s="3" t="s">
        <v>286</v>
      </c>
      <c r="H61" s="3" t="s">
        <v>287</v>
      </c>
      <c r="I61" s="3" t="s">
        <v>56</v>
      </c>
      <c r="J61" s="3" t="s">
        <v>84</v>
      </c>
      <c r="K61" s="3" t="s">
        <v>63</v>
      </c>
      <c r="L61" s="3" t="s">
        <v>292</v>
      </c>
      <c r="M61" s="9" t="str">
        <f ca="1">HYPERLINK("#"&amp;CELL("direccion",Tabla_472796!A163),"54")</f>
        <v>54</v>
      </c>
      <c r="N61" s="9" t="s">
        <v>426</v>
      </c>
      <c r="O61" s="9" t="s">
        <v>427</v>
      </c>
      <c r="P61" s="3" t="s">
        <v>69</v>
      </c>
      <c r="Q61" s="5" t="s">
        <v>81</v>
      </c>
      <c r="R61" s="3" t="s">
        <v>82</v>
      </c>
      <c r="S61" s="4">
        <v>45473</v>
      </c>
    </row>
    <row r="62" spans="1:19" x14ac:dyDescent="0.25">
      <c r="A62" s="3">
        <v>2024</v>
      </c>
      <c r="B62" s="4">
        <v>45383</v>
      </c>
      <c r="C62" s="4">
        <v>45473</v>
      </c>
      <c r="D62" s="3" t="s">
        <v>85</v>
      </c>
      <c r="E62" s="3" t="s">
        <v>146</v>
      </c>
      <c r="F62" s="3" t="s">
        <v>288</v>
      </c>
      <c r="G62" s="3" t="s">
        <v>289</v>
      </c>
      <c r="H62" s="3" t="s">
        <v>229</v>
      </c>
      <c r="I62" s="3" t="s">
        <v>56</v>
      </c>
      <c r="J62" s="3" t="s">
        <v>84</v>
      </c>
      <c r="K62" s="3" t="s">
        <v>63</v>
      </c>
      <c r="L62" s="3" t="s">
        <v>292</v>
      </c>
      <c r="M62" s="9" t="str">
        <f ca="1">HYPERLINK("#"&amp;CELL("direccion",Tabla_472796!A166),"55")</f>
        <v>55</v>
      </c>
      <c r="N62" s="9" t="s">
        <v>428</v>
      </c>
      <c r="O62" s="9" t="s">
        <v>429</v>
      </c>
      <c r="P62" s="3" t="s">
        <v>69</v>
      </c>
      <c r="Q62" s="5" t="s">
        <v>81</v>
      </c>
      <c r="R62" s="3" t="s">
        <v>82</v>
      </c>
      <c r="S62" s="4">
        <v>45473</v>
      </c>
    </row>
    <row r="63" spans="1:19" x14ac:dyDescent="0.25">
      <c r="A63" s="3">
        <v>2024</v>
      </c>
      <c r="B63" s="4">
        <v>45383</v>
      </c>
      <c r="C63" s="4">
        <v>45473</v>
      </c>
      <c r="D63" s="3" t="s">
        <v>87</v>
      </c>
      <c r="E63" s="3" t="s">
        <v>147</v>
      </c>
      <c r="F63" s="3" t="s">
        <v>290</v>
      </c>
      <c r="G63" s="3" t="s">
        <v>277</v>
      </c>
      <c r="H63" s="3" t="s">
        <v>182</v>
      </c>
      <c r="I63" s="3" t="s">
        <v>57</v>
      </c>
      <c r="J63" s="3" t="s">
        <v>84</v>
      </c>
      <c r="K63" s="3" t="s">
        <v>61</v>
      </c>
      <c r="L63" s="3" t="s">
        <v>61</v>
      </c>
      <c r="M63" s="9" t="str">
        <f ca="1">HYPERLINK("#"&amp;CELL("direccion",Tabla_472796!A169),"56")</f>
        <v>56</v>
      </c>
      <c r="N63" s="9" t="s">
        <v>430</v>
      </c>
      <c r="O63" s="9" t="s">
        <v>431</v>
      </c>
      <c r="P63" s="3" t="s">
        <v>69</v>
      </c>
      <c r="Q63" s="5" t="s">
        <v>81</v>
      </c>
      <c r="R63" s="3" t="s">
        <v>82</v>
      </c>
      <c r="S63" s="4">
        <v>45473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76">
      <formula1>Hidden_18</formula1>
    </dataValidation>
    <dataValidation type="list" allowBlank="1" showErrorMessage="1" sqref="K8:K176">
      <formula1>Hidden_210</formula1>
    </dataValidation>
    <dataValidation type="list" allowBlank="1" showErrorMessage="1" sqref="P8:P176">
      <formula1>Hidden_315</formula1>
    </dataValidation>
  </dataValidations>
  <hyperlinks>
    <hyperlink ref="Q8" r:id="rId1"/>
    <hyperlink ref="N8" r:id="rId2"/>
    <hyperlink ref="N9" r:id="rId3"/>
    <hyperlink ref="N10" r:id="rId4"/>
    <hyperlink ref="N11" r:id="rId5"/>
    <hyperlink ref="N12" r:id="rId6"/>
    <hyperlink ref="N13" r:id="rId7"/>
    <hyperlink ref="N14" r:id="rId8"/>
    <hyperlink ref="N15" r:id="rId9"/>
    <hyperlink ref="N16" r:id="rId10"/>
    <hyperlink ref="N17" r:id="rId11"/>
    <hyperlink ref="N18" r:id="rId12"/>
    <hyperlink ref="N19" r:id="rId13"/>
    <hyperlink ref="N20" r:id="rId14"/>
    <hyperlink ref="N21" r:id="rId15"/>
    <hyperlink ref="N22" r:id="rId16"/>
    <hyperlink ref="N23" r:id="rId17"/>
    <hyperlink ref="N24" r:id="rId18"/>
    <hyperlink ref="N25" r:id="rId19"/>
    <hyperlink ref="N26" r:id="rId20"/>
    <hyperlink ref="N27" r:id="rId21"/>
    <hyperlink ref="N28" r:id="rId22"/>
    <hyperlink ref="N29" r:id="rId23"/>
    <hyperlink ref="N30" r:id="rId24"/>
    <hyperlink ref="N31" r:id="rId25"/>
    <hyperlink ref="N32" r:id="rId26"/>
    <hyperlink ref="N33" r:id="rId27"/>
    <hyperlink ref="N34" r:id="rId28"/>
    <hyperlink ref="N35" r:id="rId29"/>
    <hyperlink ref="N36" r:id="rId30"/>
    <hyperlink ref="N37" r:id="rId31"/>
    <hyperlink ref="N38" r:id="rId32"/>
    <hyperlink ref="N39" r:id="rId33"/>
    <hyperlink ref="N40" r:id="rId34"/>
    <hyperlink ref="N41" r:id="rId35"/>
    <hyperlink ref="N42" r:id="rId36"/>
    <hyperlink ref="N43" r:id="rId37"/>
    <hyperlink ref="N44" r:id="rId38"/>
    <hyperlink ref="N45" r:id="rId39"/>
    <hyperlink ref="N46" r:id="rId40"/>
    <hyperlink ref="N47" r:id="rId41"/>
    <hyperlink ref="N48" r:id="rId42"/>
    <hyperlink ref="N49" r:id="rId43"/>
    <hyperlink ref="N50" r:id="rId44"/>
    <hyperlink ref="N51" r:id="rId45"/>
    <hyperlink ref="N52" r:id="rId46"/>
    <hyperlink ref="N53" r:id="rId47"/>
    <hyperlink ref="N54" r:id="rId48"/>
    <hyperlink ref="N55" r:id="rId49"/>
    <hyperlink ref="N56" r:id="rId50"/>
    <hyperlink ref="N57" r:id="rId51"/>
    <hyperlink ref="N58" r:id="rId52"/>
    <hyperlink ref="N59" r:id="rId53"/>
    <hyperlink ref="N60" r:id="rId54"/>
    <hyperlink ref="N61" r:id="rId55"/>
    <hyperlink ref="N62" r:id="rId56"/>
    <hyperlink ref="N63" r:id="rId57"/>
    <hyperlink ref="O8" r:id="rId58"/>
    <hyperlink ref="O9" r:id="rId59"/>
    <hyperlink ref="O10" r:id="rId60"/>
    <hyperlink ref="O11" r:id="rId61"/>
    <hyperlink ref="O12" r:id="rId62"/>
    <hyperlink ref="O13" r:id="rId63"/>
    <hyperlink ref="O14" r:id="rId64"/>
    <hyperlink ref="O15" r:id="rId65"/>
    <hyperlink ref="O16" r:id="rId66"/>
    <hyperlink ref="O17" r:id="rId67"/>
    <hyperlink ref="O18" r:id="rId68"/>
    <hyperlink ref="O19" r:id="rId69"/>
    <hyperlink ref="O20" r:id="rId70"/>
    <hyperlink ref="O21" r:id="rId71"/>
    <hyperlink ref="O22" r:id="rId72"/>
    <hyperlink ref="O23" r:id="rId73"/>
    <hyperlink ref="O24" r:id="rId74"/>
    <hyperlink ref="O25" r:id="rId75"/>
    <hyperlink ref="O26" r:id="rId76"/>
    <hyperlink ref="O27" r:id="rId77"/>
    <hyperlink ref="O28" r:id="rId78"/>
    <hyperlink ref="O29" r:id="rId79"/>
    <hyperlink ref="O30" r:id="rId80"/>
    <hyperlink ref="O31" r:id="rId81"/>
    <hyperlink ref="O32" r:id="rId82"/>
    <hyperlink ref="O33" r:id="rId83"/>
    <hyperlink ref="O34" r:id="rId84"/>
    <hyperlink ref="O35" r:id="rId85"/>
    <hyperlink ref="O36" r:id="rId86"/>
    <hyperlink ref="O37" r:id="rId87"/>
    <hyperlink ref="O38" r:id="rId88"/>
    <hyperlink ref="O39" r:id="rId89"/>
    <hyperlink ref="O40" r:id="rId90"/>
    <hyperlink ref="O41" r:id="rId91"/>
    <hyperlink ref="O42" r:id="rId92"/>
    <hyperlink ref="O43" r:id="rId93"/>
    <hyperlink ref="O44" r:id="rId94"/>
    <hyperlink ref="O45" r:id="rId95"/>
    <hyperlink ref="O46" r:id="rId96"/>
    <hyperlink ref="O47" r:id="rId97"/>
    <hyperlink ref="O48" r:id="rId98"/>
    <hyperlink ref="O49" r:id="rId99"/>
    <hyperlink ref="O50" r:id="rId100"/>
    <hyperlink ref="O51" r:id="rId101"/>
    <hyperlink ref="O52" r:id="rId102"/>
    <hyperlink ref="O53" r:id="rId103"/>
    <hyperlink ref="O54" r:id="rId104"/>
    <hyperlink ref="O57" r:id="rId105"/>
    <hyperlink ref="O58" r:id="rId106"/>
    <hyperlink ref="O59" r:id="rId107"/>
    <hyperlink ref="O60" r:id="rId108"/>
    <hyperlink ref="O61" r:id="rId109"/>
    <hyperlink ref="O62" r:id="rId110"/>
    <hyperlink ref="O55" r:id="rId111"/>
    <hyperlink ref="O56" r:id="rId112"/>
    <hyperlink ref="O63" r:id="rId113"/>
    <hyperlink ref="Q9" r:id="rId114"/>
    <hyperlink ref="Q10" r:id="rId115"/>
    <hyperlink ref="Q11" r:id="rId116"/>
    <hyperlink ref="Q12" r:id="rId117"/>
    <hyperlink ref="Q13" r:id="rId118"/>
    <hyperlink ref="Q14" r:id="rId119"/>
    <hyperlink ref="Q15" r:id="rId120"/>
    <hyperlink ref="Q16" r:id="rId121"/>
    <hyperlink ref="Q17" r:id="rId122"/>
    <hyperlink ref="Q18" r:id="rId123"/>
    <hyperlink ref="Q19" r:id="rId124"/>
    <hyperlink ref="Q20" r:id="rId125"/>
    <hyperlink ref="Q21" r:id="rId126"/>
    <hyperlink ref="Q22" r:id="rId127"/>
    <hyperlink ref="Q23" r:id="rId128"/>
    <hyperlink ref="Q24" r:id="rId129"/>
    <hyperlink ref="Q25" r:id="rId130"/>
    <hyperlink ref="Q26" r:id="rId131"/>
    <hyperlink ref="Q27" r:id="rId132"/>
    <hyperlink ref="Q28" r:id="rId133"/>
    <hyperlink ref="Q29" r:id="rId134"/>
    <hyperlink ref="Q30" r:id="rId135"/>
    <hyperlink ref="Q31" r:id="rId136"/>
    <hyperlink ref="Q32" r:id="rId137"/>
    <hyperlink ref="Q33" r:id="rId138"/>
    <hyperlink ref="Q34" r:id="rId139"/>
    <hyperlink ref="Q35" r:id="rId140"/>
    <hyperlink ref="Q36" r:id="rId141"/>
    <hyperlink ref="Q37" r:id="rId142"/>
    <hyperlink ref="Q38" r:id="rId143"/>
    <hyperlink ref="Q39" r:id="rId144"/>
    <hyperlink ref="Q40" r:id="rId145"/>
    <hyperlink ref="Q41" r:id="rId146"/>
    <hyperlink ref="Q42" r:id="rId147"/>
    <hyperlink ref="Q43" r:id="rId148"/>
    <hyperlink ref="Q44" r:id="rId149"/>
    <hyperlink ref="Q45" r:id="rId150"/>
    <hyperlink ref="Q46" r:id="rId151"/>
    <hyperlink ref="Q47" r:id="rId152"/>
    <hyperlink ref="Q48" r:id="rId153"/>
    <hyperlink ref="Q49" r:id="rId154"/>
    <hyperlink ref="Q50" r:id="rId155"/>
    <hyperlink ref="Q51" r:id="rId156"/>
    <hyperlink ref="Q52" r:id="rId157"/>
    <hyperlink ref="Q53" r:id="rId158"/>
    <hyperlink ref="Q54" r:id="rId159"/>
    <hyperlink ref="Q55" r:id="rId160"/>
    <hyperlink ref="Q56" r:id="rId161"/>
    <hyperlink ref="Q57" r:id="rId162"/>
    <hyperlink ref="Q58" r:id="rId163"/>
    <hyperlink ref="Q59" r:id="rId164"/>
    <hyperlink ref="Q60" r:id="rId165"/>
    <hyperlink ref="Q61" r:id="rId166"/>
    <hyperlink ref="Q62" r:id="rId167"/>
    <hyperlink ref="Q63" r:id="rId16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1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3">
        <v>1</v>
      </c>
      <c r="B4" s="4">
        <v>44302</v>
      </c>
      <c r="C4" s="4">
        <v>44469</v>
      </c>
      <c r="D4" s="3" t="s">
        <v>432</v>
      </c>
      <c r="E4" s="3" t="s">
        <v>433</v>
      </c>
      <c r="F4" s="3" t="s">
        <v>434</v>
      </c>
    </row>
    <row r="5" spans="1:6" x14ac:dyDescent="0.25">
      <c r="A5" s="3">
        <v>1</v>
      </c>
      <c r="B5" s="4">
        <v>44197</v>
      </c>
      <c r="C5" s="4">
        <v>44301</v>
      </c>
      <c r="D5" s="3" t="s">
        <v>435</v>
      </c>
      <c r="E5" s="3" t="s">
        <v>436</v>
      </c>
      <c r="F5" s="3" t="s">
        <v>434</v>
      </c>
    </row>
    <row r="6" spans="1:6" x14ac:dyDescent="0.25">
      <c r="A6" s="3">
        <v>1</v>
      </c>
      <c r="B6" s="4">
        <v>43754</v>
      </c>
      <c r="C6" s="4">
        <v>44196</v>
      </c>
      <c r="D6" s="3" t="s">
        <v>437</v>
      </c>
      <c r="E6" s="3" t="s">
        <v>438</v>
      </c>
      <c r="F6" s="3" t="s">
        <v>434</v>
      </c>
    </row>
    <row r="7" spans="1:6" x14ac:dyDescent="0.25">
      <c r="A7" s="3">
        <v>2</v>
      </c>
      <c r="B7" s="4">
        <v>44440</v>
      </c>
      <c r="C7" s="4">
        <v>44500</v>
      </c>
      <c r="D7" s="3" t="s">
        <v>439</v>
      </c>
      <c r="E7" s="3" t="s">
        <v>440</v>
      </c>
      <c r="F7" s="3" t="s">
        <v>441</v>
      </c>
    </row>
    <row r="8" spans="1:6" x14ac:dyDescent="0.25">
      <c r="A8" s="3">
        <v>2</v>
      </c>
      <c r="B8" s="4">
        <v>43770</v>
      </c>
      <c r="C8" s="4">
        <v>44438</v>
      </c>
      <c r="D8" s="3" t="s">
        <v>442</v>
      </c>
      <c r="E8" s="3" t="s">
        <v>443</v>
      </c>
      <c r="F8" s="3" t="s">
        <v>441</v>
      </c>
    </row>
    <row r="9" spans="1:6" x14ac:dyDescent="0.25">
      <c r="A9" s="3">
        <v>2</v>
      </c>
      <c r="B9" s="4">
        <v>43480</v>
      </c>
      <c r="C9" s="4">
        <v>43769</v>
      </c>
      <c r="D9" s="3" t="s">
        <v>444</v>
      </c>
      <c r="E9" s="3" t="s">
        <v>445</v>
      </c>
      <c r="F9" s="3" t="s">
        <v>441</v>
      </c>
    </row>
    <row r="10" spans="1:6" x14ac:dyDescent="0.25">
      <c r="A10" s="3">
        <v>3</v>
      </c>
      <c r="B10" s="4">
        <v>44256</v>
      </c>
      <c r="C10" s="10">
        <v>2022</v>
      </c>
      <c r="D10" s="3" t="s">
        <v>437</v>
      </c>
      <c r="E10" s="3" t="s">
        <v>446</v>
      </c>
      <c r="F10" s="3" t="s">
        <v>441</v>
      </c>
    </row>
    <row r="11" spans="1:6" x14ac:dyDescent="0.25">
      <c r="A11" s="3">
        <v>3</v>
      </c>
      <c r="B11" s="4">
        <v>43739</v>
      </c>
      <c r="C11" s="10">
        <v>2021</v>
      </c>
      <c r="D11" s="3" t="s">
        <v>447</v>
      </c>
      <c r="E11" s="3" t="s">
        <v>446</v>
      </c>
      <c r="F11" s="3" t="s">
        <v>441</v>
      </c>
    </row>
    <row r="12" spans="1:6" x14ac:dyDescent="0.25">
      <c r="A12" s="3">
        <v>3</v>
      </c>
      <c r="B12" s="4">
        <v>42887</v>
      </c>
      <c r="C12" s="4">
        <v>43709</v>
      </c>
      <c r="D12" s="3" t="s">
        <v>448</v>
      </c>
      <c r="E12" s="3" t="s">
        <v>446</v>
      </c>
      <c r="F12" s="3" t="s">
        <v>441</v>
      </c>
    </row>
    <row r="13" spans="1:6" x14ac:dyDescent="0.25">
      <c r="A13" s="3">
        <v>4</v>
      </c>
      <c r="B13" s="11" t="s">
        <v>449</v>
      </c>
      <c r="C13" s="11" t="s">
        <v>449</v>
      </c>
      <c r="D13" s="4" t="s">
        <v>449</v>
      </c>
      <c r="E13" s="4" t="s">
        <v>449</v>
      </c>
      <c r="F13" s="4" t="s">
        <v>449</v>
      </c>
    </row>
    <row r="14" spans="1:6" x14ac:dyDescent="0.25">
      <c r="A14" s="3">
        <v>4</v>
      </c>
      <c r="B14" s="11" t="s">
        <v>449</v>
      </c>
      <c r="C14" s="11" t="s">
        <v>449</v>
      </c>
      <c r="D14" s="4" t="s">
        <v>449</v>
      </c>
      <c r="E14" s="4" t="s">
        <v>449</v>
      </c>
      <c r="F14" s="4" t="s">
        <v>449</v>
      </c>
    </row>
    <row r="15" spans="1:6" x14ac:dyDescent="0.25">
      <c r="A15" s="3">
        <v>4</v>
      </c>
      <c r="B15" s="11" t="s">
        <v>449</v>
      </c>
      <c r="C15" s="11" t="s">
        <v>449</v>
      </c>
      <c r="D15" s="4" t="s">
        <v>449</v>
      </c>
      <c r="E15" s="4" t="s">
        <v>449</v>
      </c>
      <c r="F15" s="4" t="s">
        <v>449</v>
      </c>
    </row>
    <row r="16" spans="1:6" x14ac:dyDescent="0.25">
      <c r="A16" s="3">
        <v>5</v>
      </c>
      <c r="B16" s="11">
        <v>43846</v>
      </c>
      <c r="C16" s="11">
        <v>44012</v>
      </c>
      <c r="D16" s="3" t="s">
        <v>450</v>
      </c>
      <c r="E16" s="3" t="s">
        <v>451</v>
      </c>
      <c r="F16" s="3" t="s">
        <v>452</v>
      </c>
    </row>
    <row r="17" spans="1:6" x14ac:dyDescent="0.25">
      <c r="A17" s="3">
        <v>5</v>
      </c>
      <c r="B17" s="12">
        <v>2019</v>
      </c>
      <c r="C17" s="11">
        <v>43845</v>
      </c>
      <c r="D17" s="3" t="s">
        <v>453</v>
      </c>
      <c r="E17" s="3" t="s">
        <v>454</v>
      </c>
      <c r="F17" s="3" t="s">
        <v>452</v>
      </c>
    </row>
    <row r="18" spans="1:6" x14ac:dyDescent="0.25">
      <c r="A18" s="3">
        <v>5</v>
      </c>
      <c r="B18" s="11">
        <v>43439</v>
      </c>
      <c r="C18" s="11">
        <v>43465</v>
      </c>
      <c r="D18" s="3" t="s">
        <v>453</v>
      </c>
      <c r="E18" s="3" t="s">
        <v>455</v>
      </c>
      <c r="F18" s="3" t="s">
        <v>452</v>
      </c>
    </row>
    <row r="19" spans="1:6" x14ac:dyDescent="0.25">
      <c r="A19" s="3">
        <v>6</v>
      </c>
      <c r="B19" s="11">
        <v>44075</v>
      </c>
      <c r="C19" s="11">
        <v>44255</v>
      </c>
      <c r="D19" s="3" t="s">
        <v>84</v>
      </c>
      <c r="E19" s="3" t="s">
        <v>456</v>
      </c>
      <c r="F19" s="3" t="s">
        <v>457</v>
      </c>
    </row>
    <row r="20" spans="1:6" x14ac:dyDescent="0.25">
      <c r="A20" s="3">
        <v>6</v>
      </c>
      <c r="B20" s="11">
        <v>43862</v>
      </c>
      <c r="C20" s="11">
        <v>44074</v>
      </c>
      <c r="D20" s="3" t="s">
        <v>450</v>
      </c>
      <c r="E20" s="3" t="s">
        <v>458</v>
      </c>
      <c r="F20" s="3" t="s">
        <v>457</v>
      </c>
    </row>
    <row r="21" spans="1:6" x14ac:dyDescent="0.25">
      <c r="A21" s="3">
        <v>6</v>
      </c>
      <c r="B21" s="11">
        <v>43435</v>
      </c>
      <c r="C21" s="11">
        <v>43831</v>
      </c>
      <c r="D21" s="3" t="s">
        <v>459</v>
      </c>
      <c r="E21" s="3" t="s">
        <v>460</v>
      </c>
      <c r="F21" s="3" t="s">
        <v>457</v>
      </c>
    </row>
    <row r="22" spans="1:6" x14ac:dyDescent="0.25">
      <c r="A22" s="3">
        <v>7</v>
      </c>
      <c r="B22" s="3" t="s">
        <v>461</v>
      </c>
      <c r="C22" s="3" t="s">
        <v>461</v>
      </c>
      <c r="D22" s="3" t="s">
        <v>461</v>
      </c>
      <c r="E22" s="3" t="s">
        <v>461</v>
      </c>
      <c r="F22" s="3" t="s">
        <v>461</v>
      </c>
    </row>
    <row r="23" spans="1:6" x14ac:dyDescent="0.25">
      <c r="A23" s="3">
        <v>7</v>
      </c>
      <c r="B23" s="3" t="s">
        <v>461</v>
      </c>
      <c r="C23" s="3" t="s">
        <v>461</v>
      </c>
      <c r="D23" s="3" t="s">
        <v>461</v>
      </c>
      <c r="E23" s="3" t="s">
        <v>461</v>
      </c>
      <c r="F23" s="3" t="s">
        <v>461</v>
      </c>
    </row>
    <row r="24" spans="1:6" x14ac:dyDescent="0.25">
      <c r="A24" s="3">
        <v>7</v>
      </c>
      <c r="B24" s="3" t="s">
        <v>461</v>
      </c>
      <c r="C24" s="3" t="s">
        <v>461</v>
      </c>
      <c r="D24" s="3" t="s">
        <v>461</v>
      </c>
      <c r="E24" s="3" t="s">
        <v>461</v>
      </c>
      <c r="F24" s="3" t="s">
        <v>461</v>
      </c>
    </row>
    <row r="25" spans="1:6" x14ac:dyDescent="0.25">
      <c r="A25" s="3">
        <v>8</v>
      </c>
      <c r="B25" s="11">
        <v>41898</v>
      </c>
      <c r="C25" s="11">
        <v>43814</v>
      </c>
      <c r="D25" s="3" t="s">
        <v>462</v>
      </c>
      <c r="E25" s="3" t="s">
        <v>463</v>
      </c>
      <c r="F25" s="3" t="s">
        <v>464</v>
      </c>
    </row>
    <row r="26" spans="1:6" x14ac:dyDescent="0.25">
      <c r="A26" s="3">
        <v>8</v>
      </c>
      <c r="B26" s="11">
        <v>41671</v>
      </c>
      <c r="C26" s="11">
        <v>41897</v>
      </c>
      <c r="D26" s="3" t="s">
        <v>465</v>
      </c>
      <c r="E26" s="3" t="s">
        <v>466</v>
      </c>
      <c r="F26" s="3" t="s">
        <v>464</v>
      </c>
    </row>
    <row r="27" spans="1:6" x14ac:dyDescent="0.25">
      <c r="A27" s="3">
        <v>8</v>
      </c>
      <c r="B27" s="11">
        <v>39448</v>
      </c>
      <c r="C27" s="11">
        <v>40512</v>
      </c>
      <c r="D27" s="3" t="s">
        <v>465</v>
      </c>
      <c r="E27" s="3" t="s">
        <v>467</v>
      </c>
      <c r="F27" s="3" t="s">
        <v>464</v>
      </c>
    </row>
    <row r="28" spans="1:6" x14ac:dyDescent="0.25">
      <c r="A28" s="3">
        <v>9</v>
      </c>
      <c r="B28" s="11">
        <v>43749</v>
      </c>
      <c r="C28" s="11">
        <v>44074</v>
      </c>
      <c r="D28" s="3" t="s">
        <v>468</v>
      </c>
      <c r="E28" s="3" t="s">
        <v>100</v>
      </c>
      <c r="F28" s="3" t="s">
        <v>469</v>
      </c>
    </row>
    <row r="29" spans="1:6" x14ac:dyDescent="0.25">
      <c r="A29" s="3">
        <v>9</v>
      </c>
      <c r="B29" s="11">
        <v>43466</v>
      </c>
      <c r="C29" s="11">
        <v>43748</v>
      </c>
      <c r="D29" s="3" t="s">
        <v>470</v>
      </c>
      <c r="E29" s="3" t="s">
        <v>471</v>
      </c>
      <c r="F29" s="3" t="s">
        <v>469</v>
      </c>
    </row>
    <row r="30" spans="1:6" x14ac:dyDescent="0.25">
      <c r="A30" s="3">
        <v>9</v>
      </c>
      <c r="B30" s="11" t="s">
        <v>472</v>
      </c>
      <c r="C30" s="11">
        <v>43465</v>
      </c>
      <c r="D30" s="3" t="s">
        <v>473</v>
      </c>
      <c r="E30" s="3" t="s">
        <v>474</v>
      </c>
      <c r="F30" s="3" t="s">
        <v>469</v>
      </c>
    </row>
    <row r="31" spans="1:6" x14ac:dyDescent="0.25">
      <c r="A31" s="3">
        <v>10</v>
      </c>
      <c r="B31" s="11">
        <v>44075</v>
      </c>
      <c r="C31" s="11">
        <v>44500</v>
      </c>
      <c r="D31" s="3" t="s">
        <v>468</v>
      </c>
      <c r="E31" s="3" t="s">
        <v>100</v>
      </c>
      <c r="F31" s="3" t="s">
        <v>475</v>
      </c>
    </row>
    <row r="32" spans="1:6" x14ac:dyDescent="0.25">
      <c r="A32" s="3">
        <v>10</v>
      </c>
      <c r="B32" s="12">
        <v>2020</v>
      </c>
      <c r="C32" s="12">
        <v>2020</v>
      </c>
      <c r="D32" s="3" t="s">
        <v>450</v>
      </c>
      <c r="E32" s="3" t="s">
        <v>471</v>
      </c>
      <c r="F32" s="3" t="s">
        <v>475</v>
      </c>
    </row>
    <row r="33" spans="1:6" x14ac:dyDescent="0.25">
      <c r="A33" s="3">
        <v>10</v>
      </c>
      <c r="B33" s="11">
        <v>43586</v>
      </c>
      <c r="C33" s="11">
        <v>43830</v>
      </c>
      <c r="D33" s="3" t="s">
        <v>476</v>
      </c>
      <c r="E33" s="3" t="s">
        <v>477</v>
      </c>
      <c r="F33" s="3" t="s">
        <v>475</v>
      </c>
    </row>
    <row r="34" spans="1:6" x14ac:dyDescent="0.25">
      <c r="A34" s="3">
        <v>11</v>
      </c>
      <c r="B34" s="4">
        <v>44044</v>
      </c>
      <c r="C34" s="10">
        <v>2021</v>
      </c>
      <c r="D34" s="3" t="s">
        <v>478</v>
      </c>
      <c r="E34" s="3" t="s">
        <v>479</v>
      </c>
      <c r="F34" s="3" t="s">
        <v>480</v>
      </c>
    </row>
    <row r="35" spans="1:6" x14ac:dyDescent="0.25">
      <c r="A35" s="3">
        <v>11</v>
      </c>
      <c r="B35" s="4">
        <v>43739</v>
      </c>
      <c r="C35" s="4">
        <v>44013</v>
      </c>
      <c r="D35" s="3" t="s">
        <v>478</v>
      </c>
      <c r="E35" s="3" t="s">
        <v>481</v>
      </c>
      <c r="F35" s="3" t="s">
        <v>480</v>
      </c>
    </row>
    <row r="36" spans="1:6" x14ac:dyDescent="0.25">
      <c r="A36" s="3">
        <v>11</v>
      </c>
      <c r="B36" s="4">
        <v>43586</v>
      </c>
      <c r="C36" s="4">
        <v>43617</v>
      </c>
      <c r="D36" s="3" t="s">
        <v>482</v>
      </c>
      <c r="E36" s="3" t="s">
        <v>483</v>
      </c>
      <c r="F36" s="3" t="s">
        <v>480</v>
      </c>
    </row>
    <row r="37" spans="1:6" x14ac:dyDescent="0.25">
      <c r="A37" s="3">
        <v>12</v>
      </c>
      <c r="B37" s="10">
        <v>2020</v>
      </c>
      <c r="C37" s="10">
        <v>2024</v>
      </c>
      <c r="D37" s="4" t="s">
        <v>484</v>
      </c>
      <c r="E37" s="4" t="s">
        <v>471</v>
      </c>
      <c r="F37" s="3" t="s">
        <v>475</v>
      </c>
    </row>
    <row r="38" spans="1:6" x14ac:dyDescent="0.25">
      <c r="A38" s="3">
        <v>12</v>
      </c>
      <c r="B38" s="4">
        <v>43374</v>
      </c>
      <c r="C38" s="10">
        <v>2019</v>
      </c>
      <c r="D38" s="4" t="s">
        <v>484</v>
      </c>
      <c r="E38" s="4" t="s">
        <v>485</v>
      </c>
      <c r="F38" s="3" t="s">
        <v>475</v>
      </c>
    </row>
    <row r="39" spans="1:6" x14ac:dyDescent="0.25">
      <c r="A39" s="3">
        <v>12</v>
      </c>
      <c r="B39" s="4">
        <v>43191</v>
      </c>
      <c r="C39" s="4">
        <v>43344</v>
      </c>
      <c r="D39" s="4" t="s">
        <v>486</v>
      </c>
      <c r="E39" s="4" t="s">
        <v>487</v>
      </c>
      <c r="F39" s="3" t="s">
        <v>475</v>
      </c>
    </row>
    <row r="40" spans="1:6" x14ac:dyDescent="0.25">
      <c r="A40" s="3">
        <v>13</v>
      </c>
      <c r="B40" s="4">
        <v>43466</v>
      </c>
      <c r="C40" s="10">
        <v>2021</v>
      </c>
      <c r="D40" s="3" t="s">
        <v>488</v>
      </c>
      <c r="E40" s="3" t="s">
        <v>485</v>
      </c>
      <c r="F40" s="3" t="s">
        <v>489</v>
      </c>
    </row>
    <row r="41" spans="1:6" x14ac:dyDescent="0.25">
      <c r="A41" s="3">
        <v>13</v>
      </c>
      <c r="B41" s="4">
        <v>43328</v>
      </c>
      <c r="C41" s="4">
        <v>43438</v>
      </c>
      <c r="D41" s="3" t="s">
        <v>490</v>
      </c>
      <c r="E41" s="3" t="s">
        <v>491</v>
      </c>
      <c r="F41" s="3" t="s">
        <v>489</v>
      </c>
    </row>
    <row r="42" spans="1:6" x14ac:dyDescent="0.25">
      <c r="A42" s="3">
        <v>13</v>
      </c>
      <c r="B42" s="4">
        <v>41365</v>
      </c>
      <c r="C42" s="4">
        <v>43327</v>
      </c>
      <c r="D42" s="3" t="s">
        <v>490</v>
      </c>
      <c r="E42" s="3" t="s">
        <v>485</v>
      </c>
      <c r="F42" s="3" t="s">
        <v>489</v>
      </c>
    </row>
    <row r="43" spans="1:6" x14ac:dyDescent="0.25">
      <c r="A43" s="3">
        <v>14</v>
      </c>
      <c r="B43" s="4">
        <v>44256</v>
      </c>
      <c r="C43" s="4">
        <v>44562</v>
      </c>
      <c r="D43" s="3" t="s">
        <v>492</v>
      </c>
      <c r="E43" s="3" t="s">
        <v>493</v>
      </c>
      <c r="F43" s="3" t="s">
        <v>452</v>
      </c>
    </row>
    <row r="44" spans="1:6" x14ac:dyDescent="0.25">
      <c r="A44" s="3">
        <v>14</v>
      </c>
      <c r="B44" s="4">
        <v>43891</v>
      </c>
      <c r="C44" s="4">
        <v>44197</v>
      </c>
      <c r="D44" s="3" t="s">
        <v>494</v>
      </c>
      <c r="E44" s="3" t="s">
        <v>495</v>
      </c>
      <c r="F44" s="3" t="s">
        <v>452</v>
      </c>
    </row>
    <row r="45" spans="1:6" x14ac:dyDescent="0.25">
      <c r="A45" s="3">
        <v>14</v>
      </c>
      <c r="B45" s="4">
        <v>43617</v>
      </c>
      <c r="C45" s="4">
        <v>43891</v>
      </c>
      <c r="D45" s="3" t="s">
        <v>496</v>
      </c>
      <c r="E45" s="3" t="s">
        <v>497</v>
      </c>
      <c r="F45" s="3" t="s">
        <v>452</v>
      </c>
    </row>
    <row r="46" spans="1:6" x14ac:dyDescent="0.25">
      <c r="A46" s="3">
        <v>15</v>
      </c>
      <c r="B46" s="4">
        <v>44287</v>
      </c>
      <c r="C46" s="4">
        <v>44635</v>
      </c>
      <c r="D46" s="3" t="s">
        <v>492</v>
      </c>
      <c r="E46" s="3" t="s">
        <v>498</v>
      </c>
      <c r="F46" s="3" t="s">
        <v>475</v>
      </c>
    </row>
    <row r="47" spans="1:6" x14ac:dyDescent="0.25">
      <c r="A47" s="3">
        <v>15</v>
      </c>
      <c r="B47" s="4">
        <v>43739</v>
      </c>
      <c r="C47" s="4">
        <v>44249</v>
      </c>
      <c r="D47" s="3" t="s">
        <v>499</v>
      </c>
      <c r="E47" s="3" t="s">
        <v>500</v>
      </c>
      <c r="F47" s="3" t="s">
        <v>475</v>
      </c>
    </row>
    <row r="48" spans="1:6" x14ac:dyDescent="0.25">
      <c r="A48" s="3">
        <v>15</v>
      </c>
      <c r="B48" s="4">
        <v>43647</v>
      </c>
      <c r="C48" s="4">
        <v>43738</v>
      </c>
      <c r="D48" s="3" t="s">
        <v>496</v>
      </c>
      <c r="E48" s="3" t="s">
        <v>501</v>
      </c>
      <c r="F48" s="3" t="s">
        <v>475</v>
      </c>
    </row>
    <row r="49" spans="1:6" x14ac:dyDescent="0.25">
      <c r="A49" s="3">
        <v>16</v>
      </c>
      <c r="B49" s="4">
        <v>44562</v>
      </c>
      <c r="C49" s="10">
        <v>2022</v>
      </c>
      <c r="D49" s="3" t="s">
        <v>502</v>
      </c>
      <c r="E49" s="3" t="s">
        <v>503</v>
      </c>
      <c r="F49" s="3" t="s">
        <v>504</v>
      </c>
    </row>
    <row r="50" spans="1:6" x14ac:dyDescent="0.25">
      <c r="A50" s="3">
        <v>16</v>
      </c>
      <c r="B50" s="4">
        <v>44393</v>
      </c>
      <c r="C50" s="4">
        <v>44469</v>
      </c>
      <c r="D50" s="3" t="s">
        <v>505</v>
      </c>
      <c r="E50" s="3" t="s">
        <v>506</v>
      </c>
      <c r="F50" s="3" t="s">
        <v>504</v>
      </c>
    </row>
    <row r="51" spans="1:6" x14ac:dyDescent="0.25">
      <c r="A51" s="3">
        <v>16</v>
      </c>
      <c r="B51" s="4">
        <v>43891</v>
      </c>
      <c r="C51" s="4">
        <v>44347</v>
      </c>
      <c r="D51" s="3" t="s">
        <v>507</v>
      </c>
      <c r="E51" s="3" t="s">
        <v>508</v>
      </c>
      <c r="F51" s="3" t="s">
        <v>504</v>
      </c>
    </row>
    <row r="52" spans="1:6" x14ac:dyDescent="0.25">
      <c r="A52" s="3">
        <v>17</v>
      </c>
      <c r="B52" s="11" t="s">
        <v>449</v>
      </c>
      <c r="C52" s="11" t="s">
        <v>449</v>
      </c>
      <c r="D52" s="4" t="s">
        <v>449</v>
      </c>
      <c r="E52" s="4" t="s">
        <v>449</v>
      </c>
      <c r="F52" s="4" t="s">
        <v>449</v>
      </c>
    </row>
    <row r="53" spans="1:6" x14ac:dyDescent="0.25">
      <c r="A53" s="3">
        <v>17</v>
      </c>
      <c r="B53" s="11" t="s">
        <v>449</v>
      </c>
      <c r="C53" s="11" t="s">
        <v>449</v>
      </c>
      <c r="D53" s="4" t="s">
        <v>449</v>
      </c>
      <c r="E53" s="4" t="s">
        <v>449</v>
      </c>
      <c r="F53" s="4" t="s">
        <v>449</v>
      </c>
    </row>
    <row r="54" spans="1:6" x14ac:dyDescent="0.25">
      <c r="A54" s="3">
        <v>17</v>
      </c>
      <c r="B54" s="11" t="s">
        <v>449</v>
      </c>
      <c r="C54" s="11" t="s">
        <v>449</v>
      </c>
      <c r="D54" s="4" t="s">
        <v>449</v>
      </c>
      <c r="E54" s="4" t="s">
        <v>449</v>
      </c>
      <c r="F54" s="4" t="s">
        <v>449</v>
      </c>
    </row>
    <row r="55" spans="1:6" x14ac:dyDescent="0.25">
      <c r="A55" s="3">
        <v>18</v>
      </c>
      <c r="B55" s="4">
        <v>44044</v>
      </c>
      <c r="C55" s="4">
        <v>44666</v>
      </c>
      <c r="D55" s="3" t="s">
        <v>509</v>
      </c>
      <c r="E55" s="3" t="s">
        <v>510</v>
      </c>
      <c r="F55" s="3" t="s">
        <v>475</v>
      </c>
    </row>
    <row r="56" spans="1:6" x14ac:dyDescent="0.25">
      <c r="A56" s="3">
        <v>18</v>
      </c>
      <c r="B56" s="4">
        <v>43831</v>
      </c>
      <c r="C56" s="4">
        <v>44043</v>
      </c>
      <c r="D56" s="3" t="s">
        <v>450</v>
      </c>
      <c r="E56" s="3" t="s">
        <v>511</v>
      </c>
      <c r="F56" s="3" t="s">
        <v>475</v>
      </c>
    </row>
    <row r="57" spans="1:6" x14ac:dyDescent="0.25">
      <c r="A57" s="3">
        <v>18</v>
      </c>
      <c r="B57" s="4">
        <v>40269</v>
      </c>
      <c r="C57" s="4">
        <v>43830</v>
      </c>
      <c r="D57" s="3" t="s">
        <v>512</v>
      </c>
      <c r="E57" s="3" t="s">
        <v>513</v>
      </c>
      <c r="F57" s="3" t="s">
        <v>475</v>
      </c>
    </row>
    <row r="58" spans="1:6" x14ac:dyDescent="0.25">
      <c r="A58" s="3">
        <v>19</v>
      </c>
      <c r="B58" s="4">
        <v>43466</v>
      </c>
      <c r="C58" s="4">
        <v>43748</v>
      </c>
      <c r="D58" s="3" t="s">
        <v>470</v>
      </c>
      <c r="E58" s="3" t="s">
        <v>514</v>
      </c>
      <c r="F58" s="3" t="s">
        <v>515</v>
      </c>
    </row>
    <row r="59" spans="1:6" x14ac:dyDescent="0.25">
      <c r="A59" s="3">
        <v>19</v>
      </c>
      <c r="B59" s="10">
        <v>2015</v>
      </c>
      <c r="C59" s="10">
        <v>2017</v>
      </c>
      <c r="D59" s="3" t="s">
        <v>516</v>
      </c>
      <c r="E59" s="3" t="s">
        <v>517</v>
      </c>
      <c r="F59" s="3" t="s">
        <v>515</v>
      </c>
    </row>
    <row r="60" spans="1:6" x14ac:dyDescent="0.25">
      <c r="A60" s="3">
        <v>19</v>
      </c>
      <c r="B60" s="10">
        <v>2014</v>
      </c>
      <c r="C60" s="10">
        <v>2015</v>
      </c>
      <c r="D60" s="3" t="s">
        <v>518</v>
      </c>
      <c r="E60" s="3" t="s">
        <v>519</v>
      </c>
      <c r="F60" s="3" t="s">
        <v>515</v>
      </c>
    </row>
    <row r="61" spans="1:6" x14ac:dyDescent="0.25">
      <c r="A61" s="3">
        <v>20</v>
      </c>
      <c r="B61" s="4">
        <v>43466</v>
      </c>
      <c r="C61" s="4">
        <v>44803</v>
      </c>
      <c r="D61" s="3" t="s">
        <v>520</v>
      </c>
      <c r="E61" s="3" t="s">
        <v>521</v>
      </c>
      <c r="F61" s="3" t="s">
        <v>522</v>
      </c>
    </row>
    <row r="62" spans="1:6" x14ac:dyDescent="0.25">
      <c r="A62" s="3">
        <v>20</v>
      </c>
      <c r="B62" s="4">
        <v>38596</v>
      </c>
      <c r="C62" s="4">
        <v>42856</v>
      </c>
      <c r="D62" s="3" t="s">
        <v>523</v>
      </c>
      <c r="E62" s="3" t="s">
        <v>524</v>
      </c>
      <c r="F62" s="3" t="s">
        <v>522</v>
      </c>
    </row>
    <row r="63" spans="1:6" x14ac:dyDescent="0.25">
      <c r="A63" s="3">
        <v>20</v>
      </c>
      <c r="B63" s="4">
        <v>37165</v>
      </c>
      <c r="C63" s="4">
        <v>38595</v>
      </c>
      <c r="D63" s="3" t="s">
        <v>523</v>
      </c>
      <c r="E63" s="3" t="s">
        <v>525</v>
      </c>
      <c r="F63" s="3" t="s">
        <v>522</v>
      </c>
    </row>
    <row r="64" spans="1:6" x14ac:dyDescent="0.25">
      <c r="A64" s="3">
        <v>21</v>
      </c>
      <c r="B64" s="4">
        <v>44455</v>
      </c>
      <c r="C64" s="4">
        <v>44651</v>
      </c>
      <c r="D64" s="3" t="s">
        <v>84</v>
      </c>
      <c r="E64" s="3" t="s">
        <v>526</v>
      </c>
      <c r="F64" s="3" t="s">
        <v>527</v>
      </c>
    </row>
    <row r="65" spans="1:6" x14ac:dyDescent="0.25">
      <c r="A65" s="3">
        <v>21</v>
      </c>
      <c r="B65" s="4">
        <v>42461</v>
      </c>
      <c r="C65" s="10">
        <v>2018</v>
      </c>
      <c r="D65" s="3" t="s">
        <v>528</v>
      </c>
      <c r="E65" s="3" t="s">
        <v>529</v>
      </c>
      <c r="F65" s="3" t="s">
        <v>527</v>
      </c>
    </row>
    <row r="66" spans="1:6" x14ac:dyDescent="0.25">
      <c r="A66" s="3">
        <v>21</v>
      </c>
      <c r="B66" s="4">
        <v>38777</v>
      </c>
      <c r="C66" s="4">
        <v>39934</v>
      </c>
      <c r="D66" s="3" t="s">
        <v>530</v>
      </c>
      <c r="E66" s="3" t="s">
        <v>529</v>
      </c>
      <c r="F66" s="3" t="s">
        <v>527</v>
      </c>
    </row>
    <row r="67" spans="1:6" x14ac:dyDescent="0.25">
      <c r="A67" s="3">
        <v>22</v>
      </c>
      <c r="B67" s="4">
        <v>43466</v>
      </c>
      <c r="C67" s="4">
        <v>44635</v>
      </c>
      <c r="D67" s="3" t="s">
        <v>531</v>
      </c>
      <c r="E67" s="3" t="s">
        <v>532</v>
      </c>
      <c r="F67" s="3" t="s">
        <v>533</v>
      </c>
    </row>
    <row r="68" spans="1:6" x14ac:dyDescent="0.25">
      <c r="A68" s="3">
        <v>22</v>
      </c>
      <c r="B68" s="4">
        <v>42930</v>
      </c>
      <c r="C68" s="4">
        <v>43463</v>
      </c>
      <c r="D68" s="3" t="s">
        <v>534</v>
      </c>
      <c r="E68" s="3" t="s">
        <v>535</v>
      </c>
      <c r="F68" s="3" t="s">
        <v>533</v>
      </c>
    </row>
    <row r="69" spans="1:6" x14ac:dyDescent="0.25">
      <c r="A69" s="3">
        <v>22</v>
      </c>
      <c r="B69" s="4">
        <v>41529</v>
      </c>
      <c r="C69" s="4">
        <v>42930</v>
      </c>
      <c r="D69" s="3" t="s">
        <v>536</v>
      </c>
      <c r="E69" s="3" t="s">
        <v>537</v>
      </c>
      <c r="F69" s="3" t="s">
        <v>533</v>
      </c>
    </row>
    <row r="70" spans="1:6" x14ac:dyDescent="0.25">
      <c r="A70" s="3">
        <v>23</v>
      </c>
      <c r="B70" s="4">
        <v>45062</v>
      </c>
      <c r="C70" s="4">
        <v>45382</v>
      </c>
      <c r="D70" s="3" t="s">
        <v>84</v>
      </c>
      <c r="E70" s="3" t="s">
        <v>538</v>
      </c>
      <c r="F70" s="3" t="s">
        <v>539</v>
      </c>
    </row>
    <row r="71" spans="1:6" x14ac:dyDescent="0.25">
      <c r="A71" s="3">
        <v>23</v>
      </c>
      <c r="B71" s="4">
        <v>43922</v>
      </c>
      <c r="C71" s="4">
        <v>45047</v>
      </c>
      <c r="D71" s="3" t="s">
        <v>540</v>
      </c>
      <c r="E71" s="3" t="s">
        <v>541</v>
      </c>
      <c r="F71" s="3" t="s">
        <v>539</v>
      </c>
    </row>
    <row r="72" spans="1:6" x14ac:dyDescent="0.25">
      <c r="A72" s="3">
        <v>23</v>
      </c>
      <c r="B72" s="4">
        <v>43647</v>
      </c>
      <c r="C72" s="4">
        <v>43891</v>
      </c>
      <c r="D72" s="3" t="s">
        <v>542</v>
      </c>
      <c r="E72" s="3" t="s">
        <v>543</v>
      </c>
      <c r="F72" s="3" t="s">
        <v>539</v>
      </c>
    </row>
    <row r="73" spans="1:6" x14ac:dyDescent="0.25">
      <c r="A73" s="3">
        <v>24</v>
      </c>
      <c r="B73" s="4">
        <v>44958</v>
      </c>
      <c r="C73" s="10">
        <v>2023</v>
      </c>
      <c r="D73" s="3" t="s">
        <v>540</v>
      </c>
      <c r="E73" s="3" t="s">
        <v>544</v>
      </c>
      <c r="F73" s="3" t="s">
        <v>545</v>
      </c>
    </row>
    <row r="74" spans="1:6" x14ac:dyDescent="0.25">
      <c r="A74" s="3">
        <v>24</v>
      </c>
      <c r="B74" s="4">
        <v>44470</v>
      </c>
      <c r="C74" s="4">
        <v>44531</v>
      </c>
      <c r="D74" s="3" t="s">
        <v>546</v>
      </c>
      <c r="E74" s="3" t="s">
        <v>547</v>
      </c>
      <c r="F74" s="3" t="s">
        <v>545</v>
      </c>
    </row>
    <row r="75" spans="1:6" x14ac:dyDescent="0.25">
      <c r="A75" s="3">
        <v>24</v>
      </c>
      <c r="B75" s="10">
        <v>2019</v>
      </c>
      <c r="C75" s="4">
        <v>44409</v>
      </c>
      <c r="D75" s="3" t="s">
        <v>548</v>
      </c>
      <c r="E75" s="3" t="s">
        <v>549</v>
      </c>
      <c r="F75" s="3" t="s">
        <v>545</v>
      </c>
    </row>
    <row r="76" spans="1:6" x14ac:dyDescent="0.25">
      <c r="A76" s="3">
        <v>25</v>
      </c>
      <c r="B76" s="4">
        <v>43466</v>
      </c>
      <c r="C76" s="4">
        <v>44227</v>
      </c>
      <c r="D76" s="3" t="s">
        <v>450</v>
      </c>
      <c r="E76" s="3" t="s">
        <v>550</v>
      </c>
      <c r="F76" s="3" t="s">
        <v>539</v>
      </c>
    </row>
    <row r="77" spans="1:6" x14ac:dyDescent="0.25">
      <c r="A77" s="3">
        <v>25</v>
      </c>
      <c r="B77" s="4">
        <v>42917</v>
      </c>
      <c r="C77" s="4">
        <v>43435</v>
      </c>
      <c r="D77" s="3" t="s">
        <v>551</v>
      </c>
      <c r="E77" s="3" t="s">
        <v>552</v>
      </c>
      <c r="F77" s="3" t="s">
        <v>539</v>
      </c>
    </row>
    <row r="78" spans="1:6" x14ac:dyDescent="0.25">
      <c r="A78" s="3">
        <v>25</v>
      </c>
      <c r="B78" s="4">
        <v>41730</v>
      </c>
      <c r="C78" s="4">
        <v>42767</v>
      </c>
      <c r="D78" s="3" t="s">
        <v>553</v>
      </c>
      <c r="E78" s="3" t="s">
        <v>554</v>
      </c>
      <c r="F78" s="3" t="s">
        <v>449</v>
      </c>
    </row>
    <row r="79" spans="1:6" x14ac:dyDescent="0.25">
      <c r="A79" s="3">
        <v>26</v>
      </c>
      <c r="B79" s="11" t="s">
        <v>472</v>
      </c>
      <c r="C79" s="11" t="s">
        <v>472</v>
      </c>
      <c r="D79" s="3" t="s">
        <v>555</v>
      </c>
      <c r="E79" s="3" t="s">
        <v>556</v>
      </c>
      <c r="F79" s="3" t="s">
        <v>557</v>
      </c>
    </row>
    <row r="80" spans="1:6" x14ac:dyDescent="0.25">
      <c r="A80" s="3">
        <v>26</v>
      </c>
      <c r="B80" s="11" t="s">
        <v>472</v>
      </c>
      <c r="C80" s="11" t="s">
        <v>472</v>
      </c>
      <c r="D80" s="3" t="s">
        <v>558</v>
      </c>
      <c r="E80" s="3" t="s">
        <v>559</v>
      </c>
      <c r="F80" s="3" t="s">
        <v>557</v>
      </c>
    </row>
    <row r="81" spans="1:6" x14ac:dyDescent="0.25">
      <c r="A81" s="3">
        <v>26</v>
      </c>
      <c r="B81" s="11" t="s">
        <v>472</v>
      </c>
      <c r="C81" s="11" t="s">
        <v>472</v>
      </c>
      <c r="D81" s="3" t="s">
        <v>560</v>
      </c>
      <c r="E81" s="3" t="s">
        <v>561</v>
      </c>
      <c r="F81" s="3" t="s">
        <v>557</v>
      </c>
    </row>
    <row r="82" spans="1:6" x14ac:dyDescent="0.25">
      <c r="A82" s="3">
        <v>27</v>
      </c>
      <c r="B82" s="4">
        <v>44409</v>
      </c>
      <c r="C82" s="4">
        <v>44562</v>
      </c>
      <c r="D82" s="3" t="s">
        <v>562</v>
      </c>
      <c r="E82" s="3" t="s">
        <v>563</v>
      </c>
      <c r="F82" s="3" t="s">
        <v>539</v>
      </c>
    </row>
    <row r="83" spans="1:6" x14ac:dyDescent="0.25">
      <c r="A83" s="3">
        <v>27</v>
      </c>
      <c r="B83" s="4">
        <v>44044</v>
      </c>
      <c r="C83" s="4">
        <v>44075</v>
      </c>
      <c r="D83" s="3" t="s">
        <v>564</v>
      </c>
      <c r="E83" s="3" t="s">
        <v>565</v>
      </c>
      <c r="F83" s="3" t="s">
        <v>539</v>
      </c>
    </row>
    <row r="84" spans="1:6" x14ac:dyDescent="0.25">
      <c r="A84" s="3">
        <v>27</v>
      </c>
      <c r="B84" s="4">
        <v>43739</v>
      </c>
      <c r="C84" s="4">
        <v>43891</v>
      </c>
      <c r="D84" s="3" t="s">
        <v>566</v>
      </c>
      <c r="E84" s="3" t="s">
        <v>567</v>
      </c>
      <c r="F84" s="3" t="s">
        <v>539</v>
      </c>
    </row>
    <row r="85" spans="1:6" x14ac:dyDescent="0.25">
      <c r="A85" s="3">
        <v>28</v>
      </c>
      <c r="B85" s="4">
        <v>45139</v>
      </c>
      <c r="C85" s="4">
        <v>45323</v>
      </c>
      <c r="D85" s="4" t="s">
        <v>568</v>
      </c>
      <c r="E85" s="4" t="s">
        <v>569</v>
      </c>
      <c r="F85" s="3" t="s">
        <v>570</v>
      </c>
    </row>
    <row r="86" spans="1:6" x14ac:dyDescent="0.25">
      <c r="A86" s="3">
        <v>28</v>
      </c>
      <c r="B86" s="4">
        <v>42675</v>
      </c>
      <c r="C86" s="4">
        <v>45139</v>
      </c>
      <c r="D86" s="4" t="s">
        <v>571</v>
      </c>
      <c r="E86" s="4" t="s">
        <v>569</v>
      </c>
      <c r="F86" s="3" t="s">
        <v>570</v>
      </c>
    </row>
    <row r="87" spans="1:6" x14ac:dyDescent="0.25">
      <c r="A87" s="3">
        <v>28</v>
      </c>
      <c r="B87" s="4">
        <v>41456</v>
      </c>
      <c r="C87" s="4">
        <v>42522</v>
      </c>
      <c r="D87" s="4" t="s">
        <v>572</v>
      </c>
      <c r="E87" s="4" t="s">
        <v>573</v>
      </c>
      <c r="F87" s="3" t="s">
        <v>570</v>
      </c>
    </row>
    <row r="88" spans="1:6" x14ac:dyDescent="0.25">
      <c r="A88" s="3">
        <v>29</v>
      </c>
      <c r="B88" s="4">
        <v>42917</v>
      </c>
      <c r="C88" s="10">
        <v>2022</v>
      </c>
      <c r="D88" s="3" t="s">
        <v>574</v>
      </c>
      <c r="E88" s="3" t="s">
        <v>575</v>
      </c>
      <c r="F88" s="3" t="s">
        <v>576</v>
      </c>
    </row>
    <row r="89" spans="1:6" x14ac:dyDescent="0.25">
      <c r="A89" s="3">
        <v>29</v>
      </c>
      <c r="B89" s="4">
        <v>41122</v>
      </c>
      <c r="C89" s="4">
        <v>42916</v>
      </c>
      <c r="D89" s="3" t="s">
        <v>577</v>
      </c>
      <c r="E89" s="3" t="s">
        <v>578</v>
      </c>
      <c r="F89" s="3" t="s">
        <v>576</v>
      </c>
    </row>
    <row r="90" spans="1:6" x14ac:dyDescent="0.25">
      <c r="A90" s="3">
        <v>29</v>
      </c>
      <c r="B90" s="4">
        <v>40817</v>
      </c>
      <c r="C90" s="4">
        <v>41000</v>
      </c>
      <c r="D90" s="3" t="s">
        <v>577</v>
      </c>
      <c r="E90" s="3" t="s">
        <v>579</v>
      </c>
      <c r="F90" s="3" t="s">
        <v>576</v>
      </c>
    </row>
    <row r="91" spans="1:6" x14ac:dyDescent="0.25">
      <c r="A91" s="3">
        <v>30</v>
      </c>
      <c r="B91" s="4">
        <v>44652</v>
      </c>
      <c r="C91" s="4">
        <v>45322</v>
      </c>
      <c r="D91" s="3" t="s">
        <v>84</v>
      </c>
      <c r="E91" s="3" t="s">
        <v>113</v>
      </c>
      <c r="F91" s="3" t="s">
        <v>539</v>
      </c>
    </row>
    <row r="92" spans="1:6" x14ac:dyDescent="0.25">
      <c r="A92" s="3">
        <v>30</v>
      </c>
      <c r="B92" s="4">
        <v>44593</v>
      </c>
      <c r="C92" s="4">
        <v>44651</v>
      </c>
      <c r="D92" s="3" t="s">
        <v>84</v>
      </c>
      <c r="E92" s="3" t="s">
        <v>580</v>
      </c>
      <c r="F92" s="3" t="s">
        <v>539</v>
      </c>
    </row>
    <row r="93" spans="1:6" x14ac:dyDescent="0.25">
      <c r="A93" s="3">
        <v>30</v>
      </c>
      <c r="B93" s="4">
        <v>43831</v>
      </c>
      <c r="C93" s="10">
        <v>2022</v>
      </c>
      <c r="D93" s="3" t="s">
        <v>581</v>
      </c>
      <c r="E93" s="3" t="s">
        <v>582</v>
      </c>
      <c r="F93" s="3" t="s">
        <v>539</v>
      </c>
    </row>
    <row r="94" spans="1:6" x14ac:dyDescent="0.25">
      <c r="A94" s="3">
        <v>31</v>
      </c>
      <c r="B94" s="4">
        <v>44228</v>
      </c>
      <c r="C94" s="4">
        <v>44576</v>
      </c>
      <c r="D94" s="3" t="s">
        <v>84</v>
      </c>
      <c r="E94" s="3" t="s">
        <v>583</v>
      </c>
      <c r="F94" s="3" t="s">
        <v>539</v>
      </c>
    </row>
    <row r="95" spans="1:6" x14ac:dyDescent="0.25">
      <c r="A95" s="3">
        <v>31</v>
      </c>
      <c r="B95" s="4">
        <v>43466</v>
      </c>
      <c r="C95" s="4">
        <v>44227</v>
      </c>
      <c r="D95" s="3" t="s">
        <v>450</v>
      </c>
      <c r="E95" s="3" t="s">
        <v>584</v>
      </c>
      <c r="F95" s="3" t="s">
        <v>539</v>
      </c>
    </row>
    <row r="96" spans="1:6" x14ac:dyDescent="0.25">
      <c r="A96" s="3">
        <v>31</v>
      </c>
      <c r="B96" s="4">
        <v>43439</v>
      </c>
      <c r="C96" s="4">
        <v>43465</v>
      </c>
      <c r="D96" s="3" t="s">
        <v>473</v>
      </c>
      <c r="E96" s="3" t="s">
        <v>550</v>
      </c>
      <c r="F96" s="3" t="s">
        <v>539</v>
      </c>
    </row>
    <row r="97" spans="1:6" x14ac:dyDescent="0.25">
      <c r="A97" s="3">
        <v>32</v>
      </c>
      <c r="B97" s="4">
        <v>43405</v>
      </c>
      <c r="C97" s="4">
        <v>43435</v>
      </c>
      <c r="D97" s="3" t="s">
        <v>585</v>
      </c>
      <c r="E97" s="3" t="s">
        <v>586</v>
      </c>
      <c r="F97" s="3" t="s">
        <v>557</v>
      </c>
    </row>
    <row r="98" spans="1:6" x14ac:dyDescent="0.25">
      <c r="A98" s="3">
        <v>32</v>
      </c>
      <c r="B98" s="4">
        <v>41456</v>
      </c>
      <c r="C98" s="4">
        <v>43405</v>
      </c>
      <c r="D98" s="3" t="s">
        <v>585</v>
      </c>
      <c r="E98" s="3" t="s">
        <v>587</v>
      </c>
      <c r="F98" s="3" t="s">
        <v>557</v>
      </c>
    </row>
    <row r="99" spans="1:6" x14ac:dyDescent="0.25">
      <c r="A99" s="3">
        <v>32</v>
      </c>
      <c r="B99" s="4">
        <v>40664</v>
      </c>
      <c r="C99" s="4">
        <v>41456</v>
      </c>
      <c r="D99" s="3" t="s">
        <v>585</v>
      </c>
      <c r="E99" s="3" t="s">
        <v>588</v>
      </c>
      <c r="F99" s="3" t="s">
        <v>557</v>
      </c>
    </row>
    <row r="100" spans="1:6" x14ac:dyDescent="0.25">
      <c r="A100" s="3">
        <v>33</v>
      </c>
      <c r="B100" s="4">
        <v>44562</v>
      </c>
      <c r="C100" s="4">
        <v>44926</v>
      </c>
      <c r="D100" s="3" t="s">
        <v>589</v>
      </c>
      <c r="E100" s="3" t="s">
        <v>590</v>
      </c>
      <c r="F100" s="3" t="s">
        <v>441</v>
      </c>
    </row>
    <row r="101" spans="1:6" x14ac:dyDescent="0.25">
      <c r="A101" s="3">
        <v>33</v>
      </c>
      <c r="B101" s="4">
        <v>44197</v>
      </c>
      <c r="C101" s="4">
        <v>44561</v>
      </c>
      <c r="D101" s="3" t="s">
        <v>591</v>
      </c>
      <c r="E101" s="3" t="s">
        <v>590</v>
      </c>
      <c r="F101" s="3" t="s">
        <v>441</v>
      </c>
    </row>
    <row r="102" spans="1:6" x14ac:dyDescent="0.25">
      <c r="A102" s="3">
        <v>33</v>
      </c>
      <c r="B102" s="4">
        <v>43831</v>
      </c>
      <c r="C102" s="4">
        <v>44196</v>
      </c>
      <c r="D102" s="3" t="s">
        <v>592</v>
      </c>
      <c r="E102" s="3" t="s">
        <v>593</v>
      </c>
      <c r="F102" s="3" t="s">
        <v>441</v>
      </c>
    </row>
    <row r="103" spans="1:6" x14ac:dyDescent="0.25">
      <c r="A103" s="3">
        <v>34</v>
      </c>
      <c r="B103" s="4">
        <v>39965</v>
      </c>
      <c r="C103" s="4">
        <v>43435</v>
      </c>
      <c r="D103" s="3" t="s">
        <v>594</v>
      </c>
      <c r="E103" s="3" t="s">
        <v>595</v>
      </c>
      <c r="F103" s="3" t="s">
        <v>557</v>
      </c>
    </row>
    <row r="104" spans="1:6" x14ac:dyDescent="0.25">
      <c r="A104" s="3">
        <v>34</v>
      </c>
      <c r="B104" s="4">
        <v>39114</v>
      </c>
      <c r="C104" s="4">
        <v>39965</v>
      </c>
      <c r="D104" s="3" t="s">
        <v>594</v>
      </c>
      <c r="E104" s="3" t="s">
        <v>596</v>
      </c>
      <c r="F104" s="3" t="s">
        <v>557</v>
      </c>
    </row>
    <row r="105" spans="1:6" x14ac:dyDescent="0.25">
      <c r="A105" s="3">
        <v>34</v>
      </c>
      <c r="B105" s="10">
        <v>2004</v>
      </c>
      <c r="C105" s="4">
        <v>39083</v>
      </c>
      <c r="D105" s="3" t="s">
        <v>597</v>
      </c>
      <c r="E105" s="3" t="s">
        <v>598</v>
      </c>
      <c r="F105" s="3" t="s">
        <v>557</v>
      </c>
    </row>
    <row r="106" spans="1:6" x14ac:dyDescent="0.25">
      <c r="A106" s="3">
        <v>35</v>
      </c>
      <c r="B106" s="4">
        <v>43435</v>
      </c>
      <c r="C106" s="4">
        <v>43465</v>
      </c>
      <c r="D106" s="3" t="s">
        <v>599</v>
      </c>
      <c r="E106" s="3" t="s">
        <v>600</v>
      </c>
      <c r="F106" s="3" t="s">
        <v>557</v>
      </c>
    </row>
    <row r="107" spans="1:6" x14ac:dyDescent="0.25">
      <c r="A107" s="3">
        <v>35</v>
      </c>
      <c r="B107" s="10">
        <v>2007</v>
      </c>
      <c r="C107" s="10">
        <v>2015</v>
      </c>
      <c r="D107" s="3" t="s">
        <v>601</v>
      </c>
      <c r="E107" s="3" t="s">
        <v>602</v>
      </c>
      <c r="F107" s="3" t="s">
        <v>557</v>
      </c>
    </row>
    <row r="108" spans="1:6" x14ac:dyDescent="0.25">
      <c r="A108" s="3">
        <v>35</v>
      </c>
      <c r="B108" s="10">
        <v>1996</v>
      </c>
      <c r="C108" s="10">
        <v>1998</v>
      </c>
      <c r="D108" s="3" t="s">
        <v>603</v>
      </c>
      <c r="E108" s="3" t="s">
        <v>604</v>
      </c>
      <c r="F108" s="3" t="s">
        <v>557</v>
      </c>
    </row>
    <row r="109" spans="1:6" x14ac:dyDescent="0.25">
      <c r="A109" s="3">
        <v>36</v>
      </c>
      <c r="B109" s="4">
        <v>43647</v>
      </c>
      <c r="C109" s="4">
        <v>43861</v>
      </c>
      <c r="D109" s="3" t="s">
        <v>605</v>
      </c>
      <c r="E109" s="3" t="s">
        <v>606</v>
      </c>
      <c r="F109" s="3" t="s">
        <v>557</v>
      </c>
    </row>
    <row r="110" spans="1:6" x14ac:dyDescent="0.25">
      <c r="A110" s="3">
        <v>36</v>
      </c>
      <c r="B110" s="4">
        <v>43466</v>
      </c>
      <c r="C110" s="4">
        <v>43647</v>
      </c>
      <c r="D110" s="3" t="s">
        <v>605</v>
      </c>
      <c r="E110" s="3" t="s">
        <v>607</v>
      </c>
      <c r="F110" s="3" t="s">
        <v>557</v>
      </c>
    </row>
    <row r="111" spans="1:6" x14ac:dyDescent="0.25">
      <c r="A111" s="3">
        <v>36</v>
      </c>
      <c r="B111" s="4">
        <v>43313</v>
      </c>
      <c r="C111" s="4">
        <v>43466</v>
      </c>
      <c r="D111" s="3" t="s">
        <v>608</v>
      </c>
      <c r="E111" s="3" t="s">
        <v>607</v>
      </c>
      <c r="F111" s="3" t="s">
        <v>557</v>
      </c>
    </row>
    <row r="112" spans="1:6" x14ac:dyDescent="0.25">
      <c r="A112" s="3">
        <v>37</v>
      </c>
      <c r="B112" s="4">
        <v>44197</v>
      </c>
      <c r="C112" s="4">
        <v>44484</v>
      </c>
      <c r="D112" s="3" t="s">
        <v>609</v>
      </c>
      <c r="E112" s="3" t="s">
        <v>610</v>
      </c>
      <c r="F112" s="3" t="s">
        <v>441</v>
      </c>
    </row>
    <row r="113" spans="1:6" x14ac:dyDescent="0.25">
      <c r="A113" s="3">
        <v>37</v>
      </c>
      <c r="B113" s="4">
        <v>43800</v>
      </c>
      <c r="C113" s="4">
        <v>44196</v>
      </c>
      <c r="D113" s="3" t="s">
        <v>611</v>
      </c>
      <c r="E113" s="3" t="s">
        <v>128</v>
      </c>
      <c r="F113" s="3" t="s">
        <v>441</v>
      </c>
    </row>
    <row r="114" spans="1:6" x14ac:dyDescent="0.25">
      <c r="A114" s="3">
        <v>37</v>
      </c>
      <c r="B114" s="4">
        <v>43466</v>
      </c>
      <c r="C114" s="4">
        <v>43799</v>
      </c>
      <c r="D114" s="3" t="s">
        <v>612</v>
      </c>
      <c r="E114" s="3" t="s">
        <v>613</v>
      </c>
      <c r="F114" s="3" t="s">
        <v>441</v>
      </c>
    </row>
    <row r="115" spans="1:6" x14ac:dyDescent="0.25">
      <c r="A115" s="3">
        <v>38</v>
      </c>
      <c r="B115" s="10">
        <v>2018</v>
      </c>
      <c r="C115" s="10">
        <v>2021</v>
      </c>
      <c r="D115" s="3" t="s">
        <v>612</v>
      </c>
      <c r="E115" s="3" t="s">
        <v>449</v>
      </c>
      <c r="F115" s="3" t="s">
        <v>539</v>
      </c>
    </row>
    <row r="116" spans="1:6" x14ac:dyDescent="0.25">
      <c r="A116" s="3">
        <v>38</v>
      </c>
      <c r="B116" s="10">
        <v>2016</v>
      </c>
      <c r="C116" s="10">
        <v>2018</v>
      </c>
      <c r="D116" s="3" t="s">
        <v>614</v>
      </c>
      <c r="E116" s="3" t="s">
        <v>615</v>
      </c>
      <c r="F116" s="3" t="s">
        <v>539</v>
      </c>
    </row>
    <row r="117" spans="1:6" x14ac:dyDescent="0.25">
      <c r="A117" s="3">
        <v>38</v>
      </c>
      <c r="B117" s="10">
        <v>2015</v>
      </c>
      <c r="C117" s="10">
        <v>2016</v>
      </c>
      <c r="D117" s="3" t="s">
        <v>616</v>
      </c>
      <c r="E117" s="3" t="s">
        <v>617</v>
      </c>
      <c r="F117" s="3" t="s">
        <v>539</v>
      </c>
    </row>
    <row r="118" spans="1:6" x14ac:dyDescent="0.25">
      <c r="A118" s="3">
        <v>39</v>
      </c>
      <c r="B118" s="4">
        <v>44287</v>
      </c>
      <c r="C118" s="4">
        <v>44515</v>
      </c>
      <c r="D118" s="3" t="s">
        <v>618</v>
      </c>
      <c r="E118" s="3" t="s">
        <v>613</v>
      </c>
      <c r="F118" s="3" t="s">
        <v>619</v>
      </c>
    </row>
    <row r="119" spans="1:6" x14ac:dyDescent="0.25">
      <c r="A119" s="3">
        <v>39</v>
      </c>
      <c r="B119" s="4">
        <v>43846</v>
      </c>
      <c r="C119" s="4">
        <v>44227</v>
      </c>
      <c r="D119" s="3" t="s">
        <v>450</v>
      </c>
      <c r="E119" s="3" t="s">
        <v>620</v>
      </c>
      <c r="F119" s="3" t="s">
        <v>619</v>
      </c>
    </row>
    <row r="120" spans="1:6" x14ac:dyDescent="0.25">
      <c r="A120" s="3">
        <v>39</v>
      </c>
      <c r="B120" s="4">
        <v>42917</v>
      </c>
      <c r="C120" s="4">
        <v>43831</v>
      </c>
      <c r="D120" s="3" t="s">
        <v>621</v>
      </c>
      <c r="E120" s="3" t="s">
        <v>622</v>
      </c>
      <c r="F120" s="3" t="s">
        <v>619</v>
      </c>
    </row>
    <row r="121" spans="1:6" x14ac:dyDescent="0.25">
      <c r="A121" s="3">
        <v>40</v>
      </c>
      <c r="B121" s="4">
        <v>44424</v>
      </c>
      <c r="C121" s="4">
        <v>44576</v>
      </c>
      <c r="D121" s="3" t="s">
        <v>609</v>
      </c>
      <c r="E121" s="3" t="s">
        <v>623</v>
      </c>
      <c r="F121" s="3" t="s">
        <v>515</v>
      </c>
    </row>
    <row r="122" spans="1:6" x14ac:dyDescent="0.25">
      <c r="A122" s="3">
        <v>40</v>
      </c>
      <c r="B122" s="4">
        <v>43754</v>
      </c>
      <c r="C122" s="4">
        <v>44242</v>
      </c>
      <c r="D122" s="3" t="s">
        <v>450</v>
      </c>
      <c r="E122" s="3" t="s">
        <v>624</v>
      </c>
      <c r="F122" s="3" t="s">
        <v>515</v>
      </c>
    </row>
    <row r="123" spans="1:6" x14ac:dyDescent="0.25">
      <c r="A123" s="3">
        <v>40</v>
      </c>
      <c r="B123" s="4">
        <v>43466</v>
      </c>
      <c r="C123" s="4">
        <v>43753</v>
      </c>
      <c r="D123" s="3" t="s">
        <v>470</v>
      </c>
      <c r="E123" s="3" t="s">
        <v>624</v>
      </c>
      <c r="F123" s="3" t="s">
        <v>515</v>
      </c>
    </row>
    <row r="124" spans="1:6" x14ac:dyDescent="0.25">
      <c r="A124" s="3">
        <v>41</v>
      </c>
      <c r="B124" s="11" t="s">
        <v>449</v>
      </c>
      <c r="C124" s="11" t="s">
        <v>449</v>
      </c>
      <c r="D124" s="4" t="s">
        <v>449</v>
      </c>
      <c r="E124" s="4" t="s">
        <v>449</v>
      </c>
      <c r="F124" s="4" t="s">
        <v>449</v>
      </c>
    </row>
    <row r="125" spans="1:6" x14ac:dyDescent="0.25">
      <c r="A125" s="3">
        <v>41</v>
      </c>
      <c r="B125" s="11" t="s">
        <v>449</v>
      </c>
      <c r="C125" s="11" t="s">
        <v>449</v>
      </c>
      <c r="D125" s="4" t="s">
        <v>449</v>
      </c>
      <c r="E125" s="4" t="s">
        <v>449</v>
      </c>
      <c r="F125" s="4" t="s">
        <v>449</v>
      </c>
    </row>
    <row r="126" spans="1:6" x14ac:dyDescent="0.25">
      <c r="A126" s="3">
        <v>41</v>
      </c>
      <c r="B126" s="11" t="s">
        <v>449</v>
      </c>
      <c r="C126" s="11" t="s">
        <v>449</v>
      </c>
      <c r="D126" s="4" t="s">
        <v>449</v>
      </c>
      <c r="E126" s="4" t="s">
        <v>449</v>
      </c>
      <c r="F126" s="4" t="s">
        <v>449</v>
      </c>
    </row>
    <row r="127" spans="1:6" x14ac:dyDescent="0.25">
      <c r="A127" s="3">
        <v>42</v>
      </c>
      <c r="B127" s="4">
        <v>43862</v>
      </c>
      <c r="C127" s="4">
        <v>44757</v>
      </c>
      <c r="D127" s="3" t="s">
        <v>509</v>
      </c>
      <c r="E127" s="3" t="s">
        <v>625</v>
      </c>
      <c r="F127" s="3" t="s">
        <v>626</v>
      </c>
    </row>
    <row r="128" spans="1:6" x14ac:dyDescent="0.25">
      <c r="A128" s="3">
        <v>42</v>
      </c>
      <c r="B128" s="4">
        <v>42887</v>
      </c>
      <c r="C128" s="4">
        <v>43439</v>
      </c>
      <c r="D128" s="3" t="s">
        <v>627</v>
      </c>
      <c r="E128" s="3" t="s">
        <v>628</v>
      </c>
      <c r="F128" s="3" t="s">
        <v>626</v>
      </c>
    </row>
    <row r="129" spans="1:6" x14ac:dyDescent="0.25">
      <c r="A129" s="3">
        <v>42</v>
      </c>
      <c r="B129" s="4">
        <v>41579</v>
      </c>
      <c r="C129" s="4">
        <v>42886</v>
      </c>
      <c r="D129" s="3" t="s">
        <v>473</v>
      </c>
      <c r="E129" s="3" t="s">
        <v>629</v>
      </c>
      <c r="F129" s="3" t="s">
        <v>626</v>
      </c>
    </row>
    <row r="130" spans="1:6" x14ac:dyDescent="0.25">
      <c r="A130" s="3">
        <v>43</v>
      </c>
      <c r="B130" s="4">
        <v>44197</v>
      </c>
      <c r="C130" s="4">
        <v>44576</v>
      </c>
      <c r="D130" s="3" t="s">
        <v>630</v>
      </c>
      <c r="E130" s="3" t="s">
        <v>631</v>
      </c>
      <c r="F130" s="3" t="s">
        <v>576</v>
      </c>
    </row>
    <row r="131" spans="1:6" x14ac:dyDescent="0.25">
      <c r="A131" s="3">
        <v>43</v>
      </c>
      <c r="B131" s="4">
        <v>41548</v>
      </c>
      <c r="C131" s="4">
        <v>44075</v>
      </c>
      <c r="D131" s="3" t="s">
        <v>632</v>
      </c>
      <c r="E131" s="3" t="s">
        <v>633</v>
      </c>
      <c r="F131" s="3" t="s">
        <v>576</v>
      </c>
    </row>
    <row r="132" spans="1:6" x14ac:dyDescent="0.25">
      <c r="A132" s="3">
        <v>43</v>
      </c>
      <c r="B132" s="4">
        <v>40909</v>
      </c>
      <c r="C132" s="4">
        <v>41456</v>
      </c>
      <c r="D132" s="3" t="s">
        <v>634</v>
      </c>
      <c r="E132" s="3" t="s">
        <v>635</v>
      </c>
      <c r="F132" s="3" t="s">
        <v>576</v>
      </c>
    </row>
    <row r="133" spans="1:6" x14ac:dyDescent="0.25">
      <c r="A133" s="3">
        <v>44</v>
      </c>
      <c r="B133" s="4">
        <v>44243</v>
      </c>
      <c r="C133" s="4">
        <v>44515</v>
      </c>
      <c r="D133" s="3" t="s">
        <v>435</v>
      </c>
      <c r="E133" s="3" t="s">
        <v>636</v>
      </c>
      <c r="F133" s="3" t="s">
        <v>637</v>
      </c>
    </row>
    <row r="134" spans="1:6" x14ac:dyDescent="0.25">
      <c r="A134" s="3">
        <v>44</v>
      </c>
      <c r="B134" s="10">
        <v>2020</v>
      </c>
      <c r="C134" s="10">
        <v>2021</v>
      </c>
      <c r="D134" s="3" t="s">
        <v>555</v>
      </c>
      <c r="E134" s="3" t="s">
        <v>638</v>
      </c>
      <c r="F134" s="3" t="s">
        <v>637</v>
      </c>
    </row>
    <row r="135" spans="1:6" x14ac:dyDescent="0.25">
      <c r="A135" s="3">
        <v>44</v>
      </c>
      <c r="B135" s="10">
        <v>2018</v>
      </c>
      <c r="C135" s="10">
        <v>2020</v>
      </c>
      <c r="D135" s="3" t="s">
        <v>639</v>
      </c>
      <c r="E135" s="3" t="s">
        <v>640</v>
      </c>
      <c r="F135" s="3" t="s">
        <v>637</v>
      </c>
    </row>
    <row r="136" spans="1:6" x14ac:dyDescent="0.25">
      <c r="A136" s="3">
        <v>45</v>
      </c>
      <c r="B136" s="4">
        <v>43466</v>
      </c>
      <c r="C136" s="4">
        <v>44227</v>
      </c>
      <c r="D136" s="3" t="s">
        <v>641</v>
      </c>
      <c r="E136" s="3" t="s">
        <v>642</v>
      </c>
      <c r="F136" s="3" t="s">
        <v>522</v>
      </c>
    </row>
    <row r="137" spans="1:6" x14ac:dyDescent="0.25">
      <c r="A137" s="3">
        <v>45</v>
      </c>
      <c r="B137" s="4">
        <v>43439</v>
      </c>
      <c r="C137" s="4">
        <v>43465</v>
      </c>
      <c r="D137" s="3" t="s">
        <v>490</v>
      </c>
      <c r="E137" s="3" t="s">
        <v>643</v>
      </c>
      <c r="F137" s="3" t="s">
        <v>522</v>
      </c>
    </row>
    <row r="138" spans="1:6" x14ac:dyDescent="0.25">
      <c r="A138" s="3">
        <v>45</v>
      </c>
      <c r="B138" s="10">
        <v>2010</v>
      </c>
      <c r="C138" s="10">
        <v>2018</v>
      </c>
      <c r="D138" s="3" t="s">
        <v>644</v>
      </c>
      <c r="E138" s="3" t="s">
        <v>645</v>
      </c>
      <c r="F138" s="3" t="s">
        <v>522</v>
      </c>
    </row>
    <row r="139" spans="1:6" x14ac:dyDescent="0.25">
      <c r="A139" s="3">
        <v>46</v>
      </c>
      <c r="B139" s="4">
        <v>36526</v>
      </c>
      <c r="C139" s="4">
        <v>43435</v>
      </c>
      <c r="D139" s="3" t="s">
        <v>646</v>
      </c>
      <c r="E139" s="3" t="s">
        <v>647</v>
      </c>
      <c r="F139" s="3" t="s">
        <v>648</v>
      </c>
    </row>
    <row r="140" spans="1:6" x14ac:dyDescent="0.25">
      <c r="A140" s="3">
        <v>46</v>
      </c>
      <c r="B140" s="4" t="s">
        <v>649</v>
      </c>
      <c r="C140" s="4" t="s">
        <v>650</v>
      </c>
      <c r="D140" s="3" t="s">
        <v>651</v>
      </c>
      <c r="E140" s="3" t="s">
        <v>652</v>
      </c>
      <c r="F140" s="3" t="s">
        <v>648</v>
      </c>
    </row>
    <row r="141" spans="1:6" x14ac:dyDescent="0.25">
      <c r="A141" s="3">
        <v>46</v>
      </c>
      <c r="B141" s="4" t="s">
        <v>653</v>
      </c>
      <c r="C141" s="4" t="s">
        <v>654</v>
      </c>
      <c r="D141" s="3" t="s">
        <v>655</v>
      </c>
      <c r="E141" s="3" t="s">
        <v>656</v>
      </c>
      <c r="F141" s="3" t="s">
        <v>648</v>
      </c>
    </row>
    <row r="142" spans="1:6" x14ac:dyDescent="0.25">
      <c r="A142" s="3">
        <v>47</v>
      </c>
      <c r="B142" s="4">
        <v>43739</v>
      </c>
      <c r="C142" s="4">
        <v>43861</v>
      </c>
      <c r="D142" s="3" t="s">
        <v>641</v>
      </c>
      <c r="E142" s="3" t="s">
        <v>657</v>
      </c>
      <c r="F142" s="3" t="s">
        <v>441</v>
      </c>
    </row>
    <row r="143" spans="1:6" x14ac:dyDescent="0.25">
      <c r="A143" s="3">
        <v>47</v>
      </c>
      <c r="B143" s="10">
        <v>2015</v>
      </c>
      <c r="C143" s="4">
        <v>43678</v>
      </c>
      <c r="D143" s="3" t="s">
        <v>505</v>
      </c>
      <c r="E143" s="3" t="s">
        <v>535</v>
      </c>
      <c r="F143" s="3" t="s">
        <v>441</v>
      </c>
    </row>
    <row r="144" spans="1:6" x14ac:dyDescent="0.25">
      <c r="A144" s="3">
        <v>47</v>
      </c>
      <c r="B144" s="4">
        <v>41487</v>
      </c>
      <c r="C144" s="4">
        <v>41944</v>
      </c>
      <c r="D144" s="3" t="s">
        <v>658</v>
      </c>
      <c r="E144" s="3" t="s">
        <v>659</v>
      </c>
      <c r="F144" s="3" t="s">
        <v>441</v>
      </c>
    </row>
    <row r="145" spans="1:6" x14ac:dyDescent="0.25">
      <c r="A145" s="3">
        <v>48</v>
      </c>
      <c r="B145" s="10">
        <v>2014</v>
      </c>
      <c r="C145" s="11" t="s">
        <v>472</v>
      </c>
      <c r="D145" s="3" t="s">
        <v>660</v>
      </c>
      <c r="E145" s="3" t="s">
        <v>661</v>
      </c>
      <c r="F145" s="3" t="s">
        <v>662</v>
      </c>
    </row>
    <row r="146" spans="1:6" x14ac:dyDescent="0.25">
      <c r="A146" s="3">
        <v>48</v>
      </c>
      <c r="B146" s="10">
        <v>2010</v>
      </c>
      <c r="C146" s="10">
        <v>2014</v>
      </c>
      <c r="D146" s="3" t="s">
        <v>660</v>
      </c>
      <c r="E146" s="3" t="s">
        <v>663</v>
      </c>
      <c r="F146" s="3" t="s">
        <v>662</v>
      </c>
    </row>
    <row r="147" spans="1:6" x14ac:dyDescent="0.25">
      <c r="A147" s="3">
        <v>48</v>
      </c>
      <c r="B147" s="10">
        <v>2009</v>
      </c>
      <c r="C147" s="10">
        <v>2010</v>
      </c>
      <c r="D147" s="3" t="s">
        <v>664</v>
      </c>
      <c r="E147" s="3" t="s">
        <v>665</v>
      </c>
      <c r="F147" s="3" t="s">
        <v>662</v>
      </c>
    </row>
    <row r="148" spans="1:6" x14ac:dyDescent="0.25">
      <c r="A148" s="3">
        <v>49</v>
      </c>
      <c r="B148" s="4">
        <v>43440</v>
      </c>
      <c r="C148" s="4">
        <v>43677</v>
      </c>
      <c r="D148" s="3" t="s">
        <v>666</v>
      </c>
      <c r="E148" s="3" t="s">
        <v>667</v>
      </c>
      <c r="F148" s="3" t="s">
        <v>441</v>
      </c>
    </row>
    <row r="149" spans="1:6" x14ac:dyDescent="0.25">
      <c r="A149" s="3">
        <v>49</v>
      </c>
      <c r="B149" s="4">
        <v>41061</v>
      </c>
      <c r="C149" s="4">
        <v>43465</v>
      </c>
      <c r="D149" s="3" t="s">
        <v>666</v>
      </c>
      <c r="E149" s="3" t="s">
        <v>668</v>
      </c>
      <c r="F149" s="3" t="s">
        <v>441</v>
      </c>
    </row>
    <row r="150" spans="1:6" x14ac:dyDescent="0.25">
      <c r="A150" s="3">
        <v>49</v>
      </c>
      <c r="B150" s="4">
        <v>43221</v>
      </c>
      <c r="C150" s="4">
        <v>43266</v>
      </c>
      <c r="D150" s="3" t="s">
        <v>669</v>
      </c>
      <c r="E150" s="3" t="s">
        <v>670</v>
      </c>
      <c r="F150" s="3" t="s">
        <v>441</v>
      </c>
    </row>
    <row r="151" spans="1:6" x14ac:dyDescent="0.25">
      <c r="A151" s="3">
        <v>50</v>
      </c>
      <c r="B151" s="4">
        <v>43009</v>
      </c>
      <c r="C151" s="4">
        <v>43405</v>
      </c>
      <c r="D151" s="3" t="s">
        <v>671</v>
      </c>
      <c r="E151" s="3" t="s">
        <v>672</v>
      </c>
      <c r="F151" s="3" t="s">
        <v>673</v>
      </c>
    </row>
    <row r="152" spans="1:6" x14ac:dyDescent="0.25">
      <c r="A152" s="3">
        <v>50</v>
      </c>
      <c r="B152" s="4">
        <v>42370</v>
      </c>
      <c r="C152" s="4">
        <v>42736</v>
      </c>
      <c r="D152" s="3" t="s">
        <v>674</v>
      </c>
      <c r="E152" s="3" t="s">
        <v>675</v>
      </c>
      <c r="F152" s="3" t="s">
        <v>673</v>
      </c>
    </row>
    <row r="153" spans="1:6" x14ac:dyDescent="0.25">
      <c r="A153" s="3">
        <v>50</v>
      </c>
      <c r="B153" s="4">
        <v>40940</v>
      </c>
      <c r="C153" s="4">
        <v>41275</v>
      </c>
      <c r="D153" s="3" t="s">
        <v>676</v>
      </c>
      <c r="E153" s="3" t="s">
        <v>677</v>
      </c>
      <c r="F153" s="3" t="s">
        <v>673</v>
      </c>
    </row>
    <row r="154" spans="1:6" x14ac:dyDescent="0.25">
      <c r="A154" s="3">
        <v>51</v>
      </c>
      <c r="B154" s="10">
        <v>2019</v>
      </c>
      <c r="C154" s="10">
        <v>2021</v>
      </c>
      <c r="D154" s="3" t="s">
        <v>678</v>
      </c>
      <c r="E154" s="3" t="s">
        <v>679</v>
      </c>
      <c r="F154" s="3" t="s">
        <v>489</v>
      </c>
    </row>
    <row r="155" spans="1:6" x14ac:dyDescent="0.25">
      <c r="A155" s="3">
        <v>51</v>
      </c>
      <c r="B155" s="10">
        <v>2009</v>
      </c>
      <c r="C155" s="10">
        <v>2018</v>
      </c>
      <c r="D155" s="3" t="s">
        <v>680</v>
      </c>
      <c r="E155" s="3" t="s">
        <v>681</v>
      </c>
      <c r="F155" s="3" t="s">
        <v>489</v>
      </c>
    </row>
    <row r="156" spans="1:6" x14ac:dyDescent="0.25">
      <c r="A156" s="3">
        <v>51</v>
      </c>
      <c r="B156" s="10">
        <v>2008</v>
      </c>
      <c r="C156" s="10">
        <v>2008</v>
      </c>
      <c r="D156" s="3" t="s">
        <v>682</v>
      </c>
      <c r="E156" s="3" t="s">
        <v>683</v>
      </c>
      <c r="F156" s="3" t="s">
        <v>489</v>
      </c>
    </row>
    <row r="157" spans="1:6" x14ac:dyDescent="0.25">
      <c r="A157" s="3">
        <v>52</v>
      </c>
      <c r="B157" s="4">
        <v>43435</v>
      </c>
      <c r="C157" s="4">
        <v>43465</v>
      </c>
      <c r="D157" s="3" t="s">
        <v>599</v>
      </c>
      <c r="E157" s="3" t="s">
        <v>684</v>
      </c>
      <c r="F157" s="3" t="s">
        <v>685</v>
      </c>
    </row>
    <row r="158" spans="1:6" x14ac:dyDescent="0.25">
      <c r="A158" s="3">
        <v>52</v>
      </c>
      <c r="B158" s="4">
        <v>40817</v>
      </c>
      <c r="C158" s="4">
        <v>40940</v>
      </c>
      <c r="D158" s="3" t="s">
        <v>686</v>
      </c>
      <c r="E158" s="3" t="s">
        <v>687</v>
      </c>
      <c r="F158" s="3" t="s">
        <v>685</v>
      </c>
    </row>
    <row r="159" spans="1:6" x14ac:dyDescent="0.25">
      <c r="A159" s="3">
        <v>52</v>
      </c>
      <c r="B159" s="4">
        <v>39114</v>
      </c>
      <c r="C159" s="4">
        <v>40817</v>
      </c>
      <c r="D159" s="3" t="s">
        <v>465</v>
      </c>
      <c r="E159" s="3" t="s">
        <v>687</v>
      </c>
      <c r="F159" s="3" t="s">
        <v>685</v>
      </c>
    </row>
    <row r="160" spans="1:6" x14ac:dyDescent="0.25">
      <c r="A160" s="3">
        <v>53</v>
      </c>
      <c r="B160" s="4">
        <v>43647</v>
      </c>
      <c r="C160" s="4">
        <v>43708</v>
      </c>
      <c r="D160" s="3" t="s">
        <v>641</v>
      </c>
      <c r="E160" s="3" t="s">
        <v>449</v>
      </c>
      <c r="F160" s="3" t="s">
        <v>522</v>
      </c>
    </row>
    <row r="161" spans="1:6" x14ac:dyDescent="0.25">
      <c r="A161" s="3">
        <v>53</v>
      </c>
      <c r="B161" s="4">
        <v>43549</v>
      </c>
      <c r="C161" s="4">
        <v>43616</v>
      </c>
      <c r="D161" s="3" t="s">
        <v>688</v>
      </c>
      <c r="E161" s="3" t="s">
        <v>689</v>
      </c>
      <c r="F161" s="3" t="s">
        <v>522</v>
      </c>
    </row>
    <row r="162" spans="1:6" x14ac:dyDescent="0.25">
      <c r="A162" s="3">
        <v>53</v>
      </c>
      <c r="B162" s="4">
        <v>41714</v>
      </c>
      <c r="C162" s="4">
        <v>43439</v>
      </c>
      <c r="D162" s="3" t="s">
        <v>690</v>
      </c>
      <c r="E162" s="3" t="s">
        <v>691</v>
      </c>
      <c r="F162" s="3" t="s">
        <v>522</v>
      </c>
    </row>
    <row r="163" spans="1:6" x14ac:dyDescent="0.25">
      <c r="A163" s="3">
        <v>54</v>
      </c>
      <c r="B163" s="4">
        <v>43831</v>
      </c>
      <c r="C163" s="4">
        <v>44286</v>
      </c>
      <c r="D163" s="3" t="s">
        <v>692</v>
      </c>
      <c r="E163" s="3" t="s">
        <v>693</v>
      </c>
      <c r="F163" s="3" t="s">
        <v>441</v>
      </c>
    </row>
    <row r="164" spans="1:6" x14ac:dyDescent="0.25">
      <c r="A164" s="3">
        <v>54</v>
      </c>
      <c r="B164" s="4">
        <v>43739</v>
      </c>
      <c r="C164" s="4">
        <v>43861</v>
      </c>
      <c r="D164" s="3" t="s">
        <v>694</v>
      </c>
      <c r="E164" s="3" t="s">
        <v>695</v>
      </c>
      <c r="F164" s="3" t="s">
        <v>441</v>
      </c>
    </row>
    <row r="165" spans="1:6" x14ac:dyDescent="0.25">
      <c r="A165" s="3">
        <v>54</v>
      </c>
      <c r="B165" s="4">
        <v>42064</v>
      </c>
      <c r="C165" s="4">
        <v>43465</v>
      </c>
      <c r="D165" s="3" t="s">
        <v>696</v>
      </c>
      <c r="E165" s="3" t="s">
        <v>697</v>
      </c>
      <c r="F165" s="3" t="s">
        <v>441</v>
      </c>
    </row>
    <row r="166" spans="1:6" x14ac:dyDescent="0.25">
      <c r="A166" s="3">
        <v>55</v>
      </c>
      <c r="B166" s="10">
        <v>2019</v>
      </c>
      <c r="C166" s="10">
        <v>2021</v>
      </c>
      <c r="D166" s="3" t="s">
        <v>698</v>
      </c>
      <c r="E166" s="3" t="s">
        <v>699</v>
      </c>
      <c r="F166" s="3" t="s">
        <v>441</v>
      </c>
    </row>
    <row r="167" spans="1:6" x14ac:dyDescent="0.25">
      <c r="A167" s="3">
        <v>55</v>
      </c>
      <c r="B167" s="10">
        <v>2017</v>
      </c>
      <c r="C167" s="10">
        <v>2018</v>
      </c>
      <c r="D167" s="3" t="s">
        <v>700</v>
      </c>
      <c r="E167" s="3" t="s">
        <v>549</v>
      </c>
      <c r="F167" s="3" t="s">
        <v>441</v>
      </c>
    </row>
    <row r="168" spans="1:6" x14ac:dyDescent="0.25">
      <c r="A168" s="3">
        <v>55</v>
      </c>
      <c r="B168" s="10">
        <v>2016</v>
      </c>
      <c r="C168" s="10">
        <v>2017</v>
      </c>
      <c r="D168" s="3" t="s">
        <v>701</v>
      </c>
      <c r="E168" s="3" t="s">
        <v>702</v>
      </c>
      <c r="F168" s="3" t="s">
        <v>441</v>
      </c>
    </row>
    <row r="169" spans="1:6" x14ac:dyDescent="0.25">
      <c r="A169" s="3">
        <v>56</v>
      </c>
      <c r="B169" s="10">
        <v>2016</v>
      </c>
      <c r="C169" s="10">
        <v>2017</v>
      </c>
      <c r="D169" s="3" t="s">
        <v>703</v>
      </c>
      <c r="E169" s="3" t="s">
        <v>704</v>
      </c>
      <c r="F169" s="3" t="s">
        <v>705</v>
      </c>
    </row>
    <row r="170" spans="1:6" x14ac:dyDescent="0.25">
      <c r="A170" s="3">
        <v>56</v>
      </c>
      <c r="B170" s="10">
        <v>2013</v>
      </c>
      <c r="C170" s="10">
        <v>2016</v>
      </c>
      <c r="D170" s="3" t="s">
        <v>706</v>
      </c>
      <c r="E170" s="3" t="s">
        <v>635</v>
      </c>
      <c r="F170" s="3" t="s">
        <v>705</v>
      </c>
    </row>
    <row r="171" spans="1:6" x14ac:dyDescent="0.25">
      <c r="A171" s="3">
        <v>56</v>
      </c>
      <c r="B171" s="13" t="s">
        <v>449</v>
      </c>
      <c r="C171" s="13" t="s">
        <v>449</v>
      </c>
      <c r="D171" s="3" t="s">
        <v>449</v>
      </c>
      <c r="E171" s="3" t="s">
        <v>449</v>
      </c>
      <c r="F171" s="3" t="s">
        <v>449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2024-06-20T21:26:33Z</dcterms:created>
  <dcterms:modified xsi:type="dcterms:W3CDTF">2024-07-04T18:39:56Z</dcterms:modified>
</cp:coreProperties>
</file>